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5440" windowHeight="15390"/>
  </bookViews>
  <sheets>
    <sheet name="2023" sheetId="6" r:id="rId1"/>
    <sheet name="Приходи" sheetId="2" r:id="rId2"/>
    <sheet name="Расходи" sheetId="3" r:id="rId3"/>
  </sheets>
  <externalReferences>
    <externalReference r:id="rId4"/>
    <externalReference r:id="rId5"/>
  </externalReferences>
  <definedNames>
    <definedName name="biop">[1]Pocetni!$C$11</definedName>
    <definedName name="bip">[1]Pocetni!$C$13</definedName>
    <definedName name="Fil">[1]Pocetni!#REF!</definedName>
    <definedName name="Filijala" localSheetId="1">[2]Pocetni!$A$29</definedName>
    <definedName name="Filijala" localSheetId="2">[2]Pocetni!$A$29</definedName>
    <definedName name="FPlan17">#REF!</definedName>
    <definedName name="MaticniBroj">[1]Pocetni!$C$12</definedName>
    <definedName name="NazivKorisnika">[1]Pocetni!$C$10</definedName>
    <definedName name="PIB">[1]Pocetni!#REF!</definedName>
    <definedName name="_xlnm.Print_Area" localSheetId="0">'2023'!$A$1:$J$535</definedName>
    <definedName name="Sediste">[1]Pocetni!#REF!</definedName>
    <definedName name="ZU" localSheetId="1">[2]Pocetni!$D$29</definedName>
    <definedName name="ZU" localSheetId="2">[2]Pocetni!$D$29</definedName>
    <definedName name="ZUS">[1]Pocetni!#REF!</definedName>
    <definedName name="ZUuSast">[1]Pocetni!#REF!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6" i="6" l="1"/>
  <c r="H256" i="6"/>
  <c r="E43" i="3" l="1"/>
  <c r="F43" i="3"/>
  <c r="G43" i="3"/>
  <c r="H43" i="3"/>
  <c r="I43" i="3"/>
  <c r="J43" i="3"/>
  <c r="H41" i="3"/>
  <c r="E40" i="3"/>
  <c r="F40" i="3"/>
  <c r="G40" i="3"/>
  <c r="H40" i="3"/>
  <c r="I40" i="3"/>
  <c r="J40" i="3"/>
  <c r="E35" i="3"/>
  <c r="F35" i="3"/>
  <c r="H35" i="3"/>
  <c r="I35" i="3"/>
  <c r="J35" i="3"/>
  <c r="E34" i="3"/>
  <c r="F34" i="3"/>
  <c r="G34" i="3"/>
  <c r="I34" i="3"/>
  <c r="E29" i="3"/>
  <c r="F29" i="3"/>
  <c r="I29" i="3"/>
  <c r="J29" i="3"/>
  <c r="E23" i="3"/>
  <c r="F23" i="3"/>
  <c r="G23" i="3"/>
  <c r="H23" i="3"/>
  <c r="I23" i="3"/>
  <c r="E21" i="3"/>
  <c r="F21" i="3"/>
  <c r="E20" i="3"/>
  <c r="I20" i="3"/>
  <c r="F19" i="3"/>
  <c r="I19" i="3"/>
  <c r="E18" i="3"/>
  <c r="I18" i="3"/>
  <c r="E17" i="3"/>
  <c r="F17" i="3"/>
  <c r="G17" i="3"/>
  <c r="I17" i="3"/>
  <c r="E14" i="3"/>
  <c r="F14" i="3"/>
  <c r="E13" i="3"/>
  <c r="F13" i="3"/>
  <c r="I13" i="3"/>
  <c r="I12" i="3"/>
  <c r="E11" i="3"/>
  <c r="F11" i="3"/>
  <c r="G11" i="3"/>
  <c r="I11" i="3"/>
  <c r="F10" i="3"/>
  <c r="E9" i="3"/>
  <c r="F9" i="3"/>
  <c r="G9" i="3"/>
  <c r="H9" i="3"/>
  <c r="I9" i="3"/>
  <c r="J9" i="3"/>
  <c r="E32" i="2"/>
  <c r="F32" i="2"/>
  <c r="G32" i="2"/>
  <c r="H32" i="2"/>
  <c r="I32" i="2"/>
  <c r="E31" i="2"/>
  <c r="F31" i="2"/>
  <c r="G31" i="2"/>
  <c r="H31" i="2"/>
  <c r="I31" i="2"/>
  <c r="E30" i="2"/>
  <c r="F30" i="2"/>
  <c r="G30" i="2"/>
  <c r="H30" i="2"/>
  <c r="I30" i="2"/>
  <c r="E29" i="2"/>
  <c r="F29" i="2"/>
  <c r="G29" i="2"/>
  <c r="H29" i="2"/>
  <c r="I29" i="2"/>
  <c r="G27" i="2"/>
  <c r="F26" i="2"/>
  <c r="G26" i="2"/>
  <c r="F25" i="2"/>
  <c r="G25" i="2"/>
  <c r="I25" i="2"/>
  <c r="J25" i="2"/>
  <c r="J21" i="2"/>
  <c r="D19" i="2"/>
  <c r="D529" i="6"/>
  <c r="J528" i="6"/>
  <c r="I528" i="6"/>
  <c r="H528" i="6"/>
  <c r="G528" i="6"/>
  <c r="F528" i="6"/>
  <c r="E528" i="6"/>
  <c r="D528" i="6"/>
  <c r="D527" i="6"/>
  <c r="D526" i="6"/>
  <c r="D525" i="6"/>
  <c r="D524" i="6"/>
  <c r="D523" i="6"/>
  <c r="D522" i="6"/>
  <c r="D521" i="6"/>
  <c r="D520" i="6"/>
  <c r="J519" i="6"/>
  <c r="I519" i="6"/>
  <c r="H519" i="6"/>
  <c r="G519" i="6"/>
  <c r="F519" i="6"/>
  <c r="E519" i="6"/>
  <c r="D519" i="6"/>
  <c r="D518" i="6"/>
  <c r="D517" i="6"/>
  <c r="D516" i="6"/>
  <c r="D515" i="6"/>
  <c r="D514" i="6"/>
  <c r="D513" i="6"/>
  <c r="D512" i="6"/>
  <c r="D511" i="6"/>
  <c r="D506" i="6"/>
  <c r="J505" i="6"/>
  <c r="I505" i="6"/>
  <c r="H505" i="6"/>
  <c r="G505" i="6"/>
  <c r="F505" i="6"/>
  <c r="E505" i="6"/>
  <c r="D505" i="6"/>
  <c r="J504" i="6"/>
  <c r="I504" i="6"/>
  <c r="H504" i="6"/>
  <c r="G504" i="6"/>
  <c r="F504" i="6"/>
  <c r="E504" i="6"/>
  <c r="D504" i="6"/>
  <c r="D503" i="6"/>
  <c r="J502" i="6"/>
  <c r="I502" i="6"/>
  <c r="H502" i="6"/>
  <c r="G502" i="6"/>
  <c r="F502" i="6"/>
  <c r="E502" i="6"/>
  <c r="D502" i="6"/>
  <c r="D501" i="6"/>
  <c r="J500" i="6"/>
  <c r="I500" i="6"/>
  <c r="H500" i="6"/>
  <c r="G500" i="6"/>
  <c r="F500" i="6"/>
  <c r="E500" i="6"/>
  <c r="D500" i="6"/>
  <c r="D499" i="6"/>
  <c r="J498" i="6"/>
  <c r="I498" i="6"/>
  <c r="H498" i="6"/>
  <c r="G498" i="6"/>
  <c r="F498" i="6"/>
  <c r="E498" i="6"/>
  <c r="D498" i="6"/>
  <c r="D497" i="6"/>
  <c r="D496" i="6"/>
  <c r="D495" i="6"/>
  <c r="D494" i="6"/>
  <c r="D493" i="6"/>
  <c r="D492" i="6"/>
  <c r="D491" i="6"/>
  <c r="J490" i="6"/>
  <c r="I490" i="6"/>
  <c r="H490" i="6"/>
  <c r="G490" i="6"/>
  <c r="F490" i="6"/>
  <c r="E490" i="6"/>
  <c r="D490" i="6"/>
  <c r="D489" i="6"/>
  <c r="D488" i="6"/>
  <c r="D487" i="6"/>
  <c r="D486" i="6"/>
  <c r="D485" i="6"/>
  <c r="D484" i="6"/>
  <c r="D479" i="6"/>
  <c r="D478" i="6"/>
  <c r="D477" i="6"/>
  <c r="J476" i="6"/>
  <c r="I476" i="6"/>
  <c r="H476" i="6"/>
  <c r="G476" i="6"/>
  <c r="F476" i="6"/>
  <c r="E476" i="6"/>
  <c r="D476" i="6"/>
  <c r="J475" i="6"/>
  <c r="I475" i="6"/>
  <c r="H475" i="6"/>
  <c r="G475" i="6"/>
  <c r="F475" i="6"/>
  <c r="E475" i="6"/>
  <c r="D475" i="6"/>
  <c r="J474" i="6"/>
  <c r="I474" i="6"/>
  <c r="H474" i="6"/>
  <c r="G474" i="6"/>
  <c r="F474" i="6"/>
  <c r="E474" i="6"/>
  <c r="D474" i="6"/>
  <c r="D473" i="6"/>
  <c r="J472" i="6"/>
  <c r="I472" i="6"/>
  <c r="H472" i="6"/>
  <c r="G472" i="6"/>
  <c r="F472" i="6"/>
  <c r="E472" i="6"/>
  <c r="D472" i="6"/>
  <c r="J471" i="6"/>
  <c r="I471" i="6"/>
  <c r="H471" i="6"/>
  <c r="G471" i="6"/>
  <c r="F471" i="6"/>
  <c r="E471" i="6"/>
  <c r="D471" i="6"/>
  <c r="D470" i="6"/>
  <c r="D469" i="6"/>
  <c r="J468" i="6"/>
  <c r="I468" i="6"/>
  <c r="H468" i="6"/>
  <c r="G468" i="6"/>
  <c r="F468" i="6"/>
  <c r="E468" i="6"/>
  <c r="D468" i="6"/>
  <c r="D467" i="6"/>
  <c r="J466" i="6"/>
  <c r="I466" i="6"/>
  <c r="H466" i="6"/>
  <c r="G466" i="6"/>
  <c r="F466" i="6"/>
  <c r="E466" i="6"/>
  <c r="D466" i="6"/>
  <c r="D465" i="6"/>
  <c r="J464" i="6"/>
  <c r="I464" i="6"/>
  <c r="H464" i="6"/>
  <c r="G464" i="6"/>
  <c r="F464" i="6"/>
  <c r="E464" i="6"/>
  <c r="D464" i="6"/>
  <c r="J463" i="6"/>
  <c r="I463" i="6"/>
  <c r="H463" i="6"/>
  <c r="G463" i="6"/>
  <c r="F463" i="6"/>
  <c r="E463" i="6"/>
  <c r="D463" i="6"/>
  <c r="D462" i="6"/>
  <c r="J461" i="6"/>
  <c r="I461" i="6"/>
  <c r="H461" i="6"/>
  <c r="G461" i="6"/>
  <c r="F461" i="6"/>
  <c r="E461" i="6"/>
  <c r="D461" i="6"/>
  <c r="J460" i="6"/>
  <c r="I460" i="6"/>
  <c r="H460" i="6"/>
  <c r="G460" i="6"/>
  <c r="F460" i="6"/>
  <c r="E460" i="6"/>
  <c r="D460" i="6"/>
  <c r="D459" i="6"/>
  <c r="J458" i="6"/>
  <c r="I458" i="6"/>
  <c r="H458" i="6"/>
  <c r="G458" i="6"/>
  <c r="F458" i="6"/>
  <c r="E458" i="6"/>
  <c r="D458" i="6"/>
  <c r="D457" i="6"/>
  <c r="D456" i="6"/>
  <c r="D451" i="6"/>
  <c r="J450" i="6"/>
  <c r="I450" i="6"/>
  <c r="H450" i="6"/>
  <c r="G450" i="6"/>
  <c r="F450" i="6"/>
  <c r="E450" i="6"/>
  <c r="D450" i="6"/>
  <c r="D449" i="6"/>
  <c r="J448" i="6"/>
  <c r="I448" i="6"/>
  <c r="H448" i="6"/>
  <c r="G448" i="6"/>
  <c r="F448" i="6"/>
  <c r="E448" i="6"/>
  <c r="D448" i="6"/>
  <c r="J447" i="6"/>
  <c r="I447" i="6"/>
  <c r="H447" i="6"/>
  <c r="G447" i="6"/>
  <c r="F447" i="6"/>
  <c r="E447" i="6"/>
  <c r="D447" i="6"/>
  <c r="D446" i="6"/>
  <c r="D43" i="3" s="1"/>
  <c r="J445" i="6"/>
  <c r="I445" i="6"/>
  <c r="H445" i="6"/>
  <c r="G445" i="6"/>
  <c r="F445" i="6"/>
  <c r="E445" i="6"/>
  <c r="D445" i="6"/>
  <c r="D444" i="6"/>
  <c r="J443" i="6"/>
  <c r="I443" i="6"/>
  <c r="H443" i="6"/>
  <c r="G443" i="6"/>
  <c r="F443" i="6"/>
  <c r="E443" i="6"/>
  <c r="D443" i="6"/>
  <c r="D442" i="6"/>
  <c r="J441" i="6"/>
  <c r="I441" i="6"/>
  <c r="H441" i="6"/>
  <c r="G441" i="6"/>
  <c r="F441" i="6"/>
  <c r="E441" i="6"/>
  <c r="D441" i="6"/>
  <c r="D440" i="6"/>
  <c r="D439" i="6"/>
  <c r="D438" i="6"/>
  <c r="D437" i="6"/>
  <c r="D436" i="6"/>
  <c r="D435" i="6"/>
  <c r="D434" i="6"/>
  <c r="D433" i="6"/>
  <c r="D432" i="6"/>
  <c r="J431" i="6"/>
  <c r="J41" i="3" s="1"/>
  <c r="I431" i="6"/>
  <c r="I41" i="3" s="1"/>
  <c r="H431" i="6"/>
  <c r="G431" i="6"/>
  <c r="G41" i="3" s="1"/>
  <c r="F431" i="6"/>
  <c r="F41" i="3" s="1"/>
  <c r="E431" i="6"/>
  <c r="E41" i="3" s="1"/>
  <c r="D430" i="6"/>
  <c r="D429" i="6"/>
  <c r="D428" i="6"/>
  <c r="D427" i="6"/>
  <c r="J426" i="6"/>
  <c r="I426" i="6"/>
  <c r="H426" i="6"/>
  <c r="G426" i="6"/>
  <c r="F426" i="6"/>
  <c r="E426" i="6"/>
  <c r="D426" i="6"/>
  <c r="D40" i="3" s="1"/>
  <c r="I425" i="6"/>
  <c r="I424" i="6" s="1"/>
  <c r="H425" i="6"/>
  <c r="F425" i="6"/>
  <c r="F424" i="6" s="1"/>
  <c r="E425" i="6"/>
  <c r="E424" i="6" s="1"/>
  <c r="H424" i="6"/>
  <c r="D423" i="6"/>
  <c r="J422" i="6"/>
  <c r="I422" i="6"/>
  <c r="H422" i="6"/>
  <c r="G422" i="6"/>
  <c r="F422" i="6"/>
  <c r="E422" i="6"/>
  <c r="D422" i="6"/>
  <c r="D417" i="6"/>
  <c r="J416" i="6"/>
  <c r="I416" i="6"/>
  <c r="H416" i="6"/>
  <c r="G416" i="6"/>
  <c r="F416" i="6"/>
  <c r="E416" i="6"/>
  <c r="D416" i="6"/>
  <c r="D415" i="6"/>
  <c r="D414" i="6"/>
  <c r="J413" i="6"/>
  <c r="I413" i="6"/>
  <c r="H413" i="6"/>
  <c r="G413" i="6"/>
  <c r="F413" i="6"/>
  <c r="E413" i="6"/>
  <c r="D413" i="6"/>
  <c r="D412" i="6"/>
  <c r="J411" i="6"/>
  <c r="I411" i="6"/>
  <c r="H411" i="6"/>
  <c r="G411" i="6"/>
  <c r="G35" i="3" s="1"/>
  <c r="F411" i="6"/>
  <c r="E411" i="6"/>
  <c r="D411" i="6"/>
  <c r="D35" i="3" s="1"/>
  <c r="D409" i="6"/>
  <c r="J407" i="6"/>
  <c r="J34" i="3" s="1"/>
  <c r="I407" i="6"/>
  <c r="H407" i="6"/>
  <c r="H34" i="3" s="1"/>
  <c r="G407" i="6"/>
  <c r="F407" i="6"/>
  <c r="E407" i="6"/>
  <c r="D406" i="6"/>
  <c r="D405" i="6"/>
  <c r="J404" i="6"/>
  <c r="I404" i="6"/>
  <c r="H404" i="6"/>
  <c r="G404" i="6"/>
  <c r="F404" i="6"/>
  <c r="E404" i="6"/>
  <c r="D404" i="6"/>
  <c r="I403" i="6"/>
  <c r="G403" i="6"/>
  <c r="F403" i="6"/>
  <c r="E403" i="6"/>
  <c r="D402" i="6"/>
  <c r="D401" i="6"/>
  <c r="D400" i="6"/>
  <c r="D399" i="6"/>
  <c r="D398" i="6"/>
  <c r="D397" i="6"/>
  <c r="D396" i="6"/>
  <c r="D395" i="6"/>
  <c r="D394" i="6"/>
  <c r="J389" i="6"/>
  <c r="I389" i="6"/>
  <c r="H389" i="6"/>
  <c r="G389" i="6"/>
  <c r="F389" i="6"/>
  <c r="E389" i="6"/>
  <c r="D389" i="6"/>
  <c r="D388" i="6"/>
  <c r="D387" i="6"/>
  <c r="D386" i="6"/>
  <c r="J385" i="6"/>
  <c r="I385" i="6"/>
  <c r="H385" i="6"/>
  <c r="G385" i="6"/>
  <c r="F385" i="6"/>
  <c r="E385" i="6"/>
  <c r="D385" i="6"/>
  <c r="J384" i="6"/>
  <c r="I384" i="6"/>
  <c r="H384" i="6"/>
  <c r="G384" i="6"/>
  <c r="F384" i="6"/>
  <c r="E384" i="6"/>
  <c r="D384" i="6"/>
  <c r="D383" i="6"/>
  <c r="D382" i="6"/>
  <c r="J381" i="6"/>
  <c r="I381" i="6"/>
  <c r="H381" i="6"/>
  <c r="H364" i="6" s="1"/>
  <c r="D364" i="6" s="1"/>
  <c r="G381" i="6"/>
  <c r="F381" i="6"/>
  <c r="E381" i="6"/>
  <c r="D380" i="6"/>
  <c r="D379" i="6"/>
  <c r="J378" i="6"/>
  <c r="I378" i="6"/>
  <c r="H378" i="6"/>
  <c r="G378" i="6"/>
  <c r="F378" i="6"/>
  <c r="E378" i="6"/>
  <c r="D378" i="6"/>
  <c r="D377" i="6"/>
  <c r="D376" i="6"/>
  <c r="J375" i="6"/>
  <c r="I375" i="6"/>
  <c r="H375" i="6"/>
  <c r="G375" i="6"/>
  <c r="F375" i="6"/>
  <c r="E375" i="6"/>
  <c r="D375" i="6"/>
  <c r="D374" i="6"/>
  <c r="D373" i="6"/>
  <c r="J372" i="6"/>
  <c r="I372" i="6"/>
  <c r="H372" i="6"/>
  <c r="G372" i="6"/>
  <c r="F372" i="6"/>
  <c r="E372" i="6"/>
  <c r="D372" i="6"/>
  <c r="D371" i="6"/>
  <c r="D370" i="6"/>
  <c r="J369" i="6"/>
  <c r="I369" i="6"/>
  <c r="H369" i="6"/>
  <c r="G369" i="6"/>
  <c r="F369" i="6"/>
  <c r="E369" i="6"/>
  <c r="D369" i="6"/>
  <c r="J364" i="6"/>
  <c r="I364" i="6"/>
  <c r="G364" i="6"/>
  <c r="F364" i="6"/>
  <c r="E364" i="6"/>
  <c r="D363" i="6"/>
  <c r="D362" i="6"/>
  <c r="J361" i="6"/>
  <c r="I361" i="6"/>
  <c r="H361" i="6"/>
  <c r="G361" i="6"/>
  <c r="F361" i="6"/>
  <c r="E361" i="6"/>
  <c r="D361" i="6"/>
  <c r="D360" i="6"/>
  <c r="D359" i="6"/>
  <c r="J358" i="6"/>
  <c r="I358" i="6"/>
  <c r="H358" i="6"/>
  <c r="G358" i="6"/>
  <c r="F358" i="6"/>
  <c r="E358" i="6"/>
  <c r="D358" i="6"/>
  <c r="D357" i="6"/>
  <c r="D356" i="6"/>
  <c r="J355" i="6"/>
  <c r="I355" i="6"/>
  <c r="H355" i="6"/>
  <c r="G355" i="6"/>
  <c r="F355" i="6"/>
  <c r="E355" i="6"/>
  <c r="D355" i="6"/>
  <c r="D354" i="6"/>
  <c r="D353" i="6"/>
  <c r="J352" i="6"/>
  <c r="I352" i="6"/>
  <c r="H352" i="6"/>
  <c r="G352" i="6"/>
  <c r="F352" i="6"/>
  <c r="E352" i="6"/>
  <c r="D352" i="6"/>
  <c r="J351" i="6"/>
  <c r="I351" i="6"/>
  <c r="H351" i="6"/>
  <c r="G351" i="6"/>
  <c r="F351" i="6"/>
  <c r="E351" i="6"/>
  <c r="D351" i="6"/>
  <c r="D350" i="6"/>
  <c r="D349" i="6"/>
  <c r="D348" i="6"/>
  <c r="J347" i="6"/>
  <c r="I347" i="6"/>
  <c r="H347" i="6"/>
  <c r="G347" i="6"/>
  <c r="F347" i="6"/>
  <c r="E347" i="6"/>
  <c r="D347" i="6"/>
  <c r="D346" i="6"/>
  <c r="J345" i="6"/>
  <c r="I345" i="6"/>
  <c r="H345" i="6"/>
  <c r="G345" i="6"/>
  <c r="F345" i="6"/>
  <c r="E345" i="6"/>
  <c r="D345" i="6"/>
  <c r="D344" i="6"/>
  <c r="D343" i="6"/>
  <c r="D338" i="6"/>
  <c r="D337" i="6"/>
  <c r="D336" i="6"/>
  <c r="D335" i="6"/>
  <c r="J334" i="6"/>
  <c r="I334" i="6"/>
  <c r="H334" i="6"/>
  <c r="G334" i="6"/>
  <c r="F334" i="6"/>
  <c r="E334" i="6"/>
  <c r="D334" i="6"/>
  <c r="D333" i="6"/>
  <c r="D332" i="6"/>
  <c r="D331" i="6"/>
  <c r="D330" i="6"/>
  <c r="D329" i="6"/>
  <c r="D328" i="6"/>
  <c r="D327" i="6"/>
  <c r="D326" i="6"/>
  <c r="D325" i="6"/>
  <c r="J324" i="6"/>
  <c r="I324" i="6"/>
  <c r="H324" i="6"/>
  <c r="G324" i="6"/>
  <c r="F324" i="6"/>
  <c r="E324" i="6"/>
  <c r="D324" i="6"/>
  <c r="J323" i="6"/>
  <c r="I323" i="6"/>
  <c r="H323" i="6"/>
  <c r="H29" i="3" s="1"/>
  <c r="G323" i="6"/>
  <c r="G29" i="3" s="1"/>
  <c r="F323" i="6"/>
  <c r="E323" i="6"/>
  <c r="D322" i="6"/>
  <c r="J321" i="6"/>
  <c r="D321" i="6" s="1"/>
  <c r="I321" i="6"/>
  <c r="H321" i="6"/>
  <c r="G321" i="6"/>
  <c r="F321" i="6"/>
  <c r="E321" i="6"/>
  <c r="D320" i="6"/>
  <c r="D319" i="6"/>
  <c r="D318" i="6"/>
  <c r="J317" i="6"/>
  <c r="I317" i="6"/>
  <c r="H317" i="6"/>
  <c r="G317" i="6"/>
  <c r="F317" i="6"/>
  <c r="E317" i="6"/>
  <c r="D317" i="6"/>
  <c r="D316" i="6"/>
  <c r="J315" i="6"/>
  <c r="I315" i="6"/>
  <c r="H315" i="6"/>
  <c r="G315" i="6"/>
  <c r="F315" i="6"/>
  <c r="E315" i="6"/>
  <c r="D315" i="6"/>
  <c r="D314" i="6"/>
  <c r="J313" i="6"/>
  <c r="I313" i="6"/>
  <c r="H313" i="6"/>
  <c r="G313" i="6"/>
  <c r="F313" i="6"/>
  <c r="E313" i="6"/>
  <c r="D313" i="6"/>
  <c r="D308" i="6"/>
  <c r="D307" i="6"/>
  <c r="D306" i="6"/>
  <c r="J305" i="6"/>
  <c r="J23" i="3" s="1"/>
  <c r="I305" i="6"/>
  <c r="H305" i="6"/>
  <c r="G305" i="6"/>
  <c r="F305" i="6"/>
  <c r="E305" i="6"/>
  <c r="I304" i="6"/>
  <c r="H304" i="6"/>
  <c r="G304" i="6"/>
  <c r="F304" i="6"/>
  <c r="E304" i="6"/>
  <c r="D303" i="6"/>
  <c r="D302" i="6"/>
  <c r="D301" i="6"/>
  <c r="D300" i="6"/>
  <c r="D299" i="6"/>
  <c r="D298" i="6"/>
  <c r="D297" i="6"/>
  <c r="D296" i="6"/>
  <c r="D295" i="6"/>
  <c r="J294" i="6"/>
  <c r="J21" i="3" s="1"/>
  <c r="I294" i="6"/>
  <c r="I21" i="3" s="1"/>
  <c r="H294" i="6"/>
  <c r="H21" i="3" s="1"/>
  <c r="G294" i="6"/>
  <c r="G21" i="3" s="1"/>
  <c r="F294" i="6"/>
  <c r="E294" i="6"/>
  <c r="D293" i="6"/>
  <c r="D292" i="6"/>
  <c r="J291" i="6"/>
  <c r="J20" i="3" s="1"/>
  <c r="I291" i="6"/>
  <c r="H291" i="6"/>
  <c r="H20" i="3" s="1"/>
  <c r="G291" i="6"/>
  <c r="F291" i="6"/>
  <c r="F20" i="3" s="1"/>
  <c r="E291" i="6"/>
  <c r="D290" i="6"/>
  <c r="D289" i="6"/>
  <c r="D288" i="6"/>
  <c r="D287" i="6"/>
  <c r="D286" i="6"/>
  <c r="D285" i="6"/>
  <c r="D284" i="6"/>
  <c r="J283" i="6"/>
  <c r="J19" i="3" s="1"/>
  <c r="I283" i="6"/>
  <c r="H283" i="6"/>
  <c r="H19" i="3" s="1"/>
  <c r="G283" i="6"/>
  <c r="G19" i="3" s="1"/>
  <c r="F283" i="6"/>
  <c r="E283" i="6"/>
  <c r="E19" i="3" s="1"/>
  <c r="D282" i="6"/>
  <c r="D277" i="6"/>
  <c r="D276" i="6"/>
  <c r="D275" i="6"/>
  <c r="D273" i="6"/>
  <c r="D272" i="6"/>
  <c r="D271" i="6"/>
  <c r="J270" i="6"/>
  <c r="J18" i="3" s="1"/>
  <c r="I270" i="6"/>
  <c r="H270" i="6"/>
  <c r="H18" i="3" s="1"/>
  <c r="G270" i="6"/>
  <c r="G18" i="3" s="1"/>
  <c r="F270" i="6"/>
  <c r="F18" i="3" s="1"/>
  <c r="E270" i="6"/>
  <c r="D269" i="6"/>
  <c r="D268" i="6"/>
  <c r="D267" i="6"/>
  <c r="D266" i="6"/>
  <c r="D265" i="6"/>
  <c r="J264" i="6"/>
  <c r="J17" i="3" s="1"/>
  <c r="I264" i="6"/>
  <c r="H264" i="6"/>
  <c r="H17" i="3" s="1"/>
  <c r="G264" i="6"/>
  <c r="F264" i="6"/>
  <c r="E264" i="6"/>
  <c r="D263" i="6"/>
  <c r="D262" i="6"/>
  <c r="D261" i="6"/>
  <c r="D260" i="6"/>
  <c r="D259" i="6"/>
  <c r="D258" i="6"/>
  <c r="D257" i="6"/>
  <c r="J16" i="3"/>
  <c r="I256" i="6"/>
  <c r="I16" i="3" s="1"/>
  <c r="H16" i="3"/>
  <c r="G256" i="6"/>
  <c r="F256" i="6"/>
  <c r="F16" i="3" s="1"/>
  <c r="E256" i="6"/>
  <c r="E16" i="3" s="1"/>
  <c r="D254" i="6"/>
  <c r="J253" i="6"/>
  <c r="I253" i="6"/>
  <c r="H253" i="6"/>
  <c r="G253" i="6"/>
  <c r="F253" i="6"/>
  <c r="E253" i="6"/>
  <c r="D253" i="6"/>
  <c r="D252" i="6"/>
  <c r="J251" i="6"/>
  <c r="I251" i="6"/>
  <c r="H251" i="6"/>
  <c r="G251" i="6"/>
  <c r="F251" i="6"/>
  <c r="E251" i="6"/>
  <c r="D251" i="6"/>
  <c r="D250" i="6"/>
  <c r="J249" i="6"/>
  <c r="J14" i="3" s="1"/>
  <c r="I249" i="6"/>
  <c r="I14" i="3" s="1"/>
  <c r="H249" i="6"/>
  <c r="H14" i="3" s="1"/>
  <c r="G249" i="6"/>
  <c r="G14" i="3" s="1"/>
  <c r="F249" i="6"/>
  <c r="E249" i="6"/>
  <c r="D248" i="6"/>
  <c r="J247" i="6"/>
  <c r="J13" i="3" s="1"/>
  <c r="I247" i="6"/>
  <c r="H247" i="6"/>
  <c r="H13" i="3" s="1"/>
  <c r="G247" i="6"/>
  <c r="G13" i="3" s="1"/>
  <c r="F247" i="6"/>
  <c r="E247" i="6"/>
  <c r="D246" i="6"/>
  <c r="D241" i="6"/>
  <c r="D240" i="6"/>
  <c r="J238" i="6"/>
  <c r="J12" i="3" s="1"/>
  <c r="I238" i="6"/>
  <c r="H238" i="6"/>
  <c r="G238" i="6"/>
  <c r="G12" i="3" s="1"/>
  <c r="F238" i="6"/>
  <c r="F12" i="3" s="1"/>
  <c r="E238" i="6"/>
  <c r="E12" i="3" s="1"/>
  <c r="D237" i="6"/>
  <c r="J236" i="6"/>
  <c r="J11" i="3" s="1"/>
  <c r="I236" i="6"/>
  <c r="H236" i="6"/>
  <c r="H11" i="3" s="1"/>
  <c r="G236" i="6"/>
  <c r="F236" i="6"/>
  <c r="E236" i="6"/>
  <c r="D236" i="6"/>
  <c r="D11" i="3" s="1"/>
  <c r="D235" i="6"/>
  <c r="D234" i="6"/>
  <c r="D233" i="6"/>
  <c r="J232" i="6"/>
  <c r="J10" i="3" s="1"/>
  <c r="I232" i="6"/>
  <c r="I10" i="3" s="1"/>
  <c r="H232" i="6"/>
  <c r="H10" i="3" s="1"/>
  <c r="G232" i="6"/>
  <c r="G10" i="3" s="1"/>
  <c r="F232" i="6"/>
  <c r="E232" i="6"/>
  <c r="E10" i="3" s="1"/>
  <c r="D231" i="6"/>
  <c r="D9" i="3" s="1"/>
  <c r="J230" i="6"/>
  <c r="I230" i="6"/>
  <c r="H230" i="6"/>
  <c r="G230" i="6"/>
  <c r="F230" i="6"/>
  <c r="E230" i="6"/>
  <c r="D230" i="6"/>
  <c r="I229" i="6"/>
  <c r="F229" i="6"/>
  <c r="D217" i="6"/>
  <c r="D216" i="6"/>
  <c r="D215" i="6"/>
  <c r="D210" i="6"/>
  <c r="D209" i="6"/>
  <c r="D208" i="6"/>
  <c r="D207" i="6"/>
  <c r="D206" i="6"/>
  <c r="J205" i="6"/>
  <c r="I205" i="6"/>
  <c r="H205" i="6"/>
  <c r="G205" i="6"/>
  <c r="F205" i="6"/>
  <c r="E205" i="6"/>
  <c r="D205" i="6"/>
  <c r="D204" i="6"/>
  <c r="D203" i="6"/>
  <c r="D202" i="6"/>
  <c r="D201" i="6"/>
  <c r="D200" i="6"/>
  <c r="D199" i="6"/>
  <c r="D198" i="6"/>
  <c r="D197" i="6"/>
  <c r="D196" i="6"/>
  <c r="J195" i="6"/>
  <c r="I195" i="6"/>
  <c r="H195" i="6"/>
  <c r="G195" i="6"/>
  <c r="F195" i="6"/>
  <c r="E195" i="6"/>
  <c r="D195" i="6"/>
  <c r="J194" i="6"/>
  <c r="I194" i="6"/>
  <c r="H194" i="6"/>
  <c r="G194" i="6"/>
  <c r="F194" i="6"/>
  <c r="E194" i="6"/>
  <c r="D194" i="6"/>
  <c r="D193" i="6"/>
  <c r="D188" i="6"/>
  <c r="D187" i="6"/>
  <c r="D186" i="6"/>
  <c r="D185" i="6"/>
  <c r="D184" i="6"/>
  <c r="D183" i="6"/>
  <c r="J182" i="6"/>
  <c r="I182" i="6"/>
  <c r="H182" i="6"/>
  <c r="G182" i="6"/>
  <c r="F182" i="6"/>
  <c r="E182" i="6"/>
  <c r="D182" i="6"/>
  <c r="D181" i="6"/>
  <c r="D180" i="6"/>
  <c r="D179" i="6"/>
  <c r="D178" i="6"/>
  <c r="D177" i="6"/>
  <c r="D176" i="6"/>
  <c r="D175" i="6"/>
  <c r="D174" i="6"/>
  <c r="D173" i="6"/>
  <c r="J172" i="6"/>
  <c r="I172" i="6"/>
  <c r="H172" i="6"/>
  <c r="G172" i="6"/>
  <c r="F172" i="6"/>
  <c r="E172" i="6"/>
  <c r="D172" i="6"/>
  <c r="J171" i="6"/>
  <c r="I171" i="6"/>
  <c r="H171" i="6"/>
  <c r="G171" i="6"/>
  <c r="F171" i="6"/>
  <c r="E171" i="6"/>
  <c r="D171" i="6"/>
  <c r="J170" i="6"/>
  <c r="I170" i="6"/>
  <c r="H170" i="6"/>
  <c r="G170" i="6"/>
  <c r="F170" i="6"/>
  <c r="E170" i="6"/>
  <c r="D170" i="6"/>
  <c r="D169" i="6"/>
  <c r="J168" i="6"/>
  <c r="I168" i="6"/>
  <c r="H168" i="6"/>
  <c r="G168" i="6"/>
  <c r="F168" i="6"/>
  <c r="E168" i="6"/>
  <c r="D168" i="6"/>
  <c r="D167" i="6"/>
  <c r="J162" i="6"/>
  <c r="I162" i="6"/>
  <c r="H162" i="6"/>
  <c r="G162" i="6"/>
  <c r="F162" i="6"/>
  <c r="E162" i="6"/>
  <c r="D162" i="6"/>
  <c r="D161" i="6"/>
  <c r="J160" i="6"/>
  <c r="I160" i="6"/>
  <c r="H160" i="6"/>
  <c r="G160" i="6"/>
  <c r="F160" i="6"/>
  <c r="E160" i="6"/>
  <c r="D160" i="6"/>
  <c r="J159" i="6"/>
  <c r="I159" i="6"/>
  <c r="H159" i="6"/>
  <c r="G159" i="6"/>
  <c r="F159" i="6"/>
  <c r="E159" i="6"/>
  <c r="D159" i="6"/>
  <c r="D158" i="6"/>
  <c r="J157" i="6"/>
  <c r="I157" i="6"/>
  <c r="H157" i="6"/>
  <c r="G157" i="6"/>
  <c r="F157" i="6"/>
  <c r="E157" i="6"/>
  <c r="D157" i="6"/>
  <c r="J156" i="6"/>
  <c r="I156" i="6"/>
  <c r="H156" i="6"/>
  <c r="G156" i="6"/>
  <c r="F156" i="6"/>
  <c r="E156" i="6"/>
  <c r="D156" i="6"/>
  <c r="D155" i="6"/>
  <c r="J154" i="6"/>
  <c r="I154" i="6"/>
  <c r="H154" i="6"/>
  <c r="G154" i="6"/>
  <c r="F154" i="6"/>
  <c r="E154" i="6"/>
  <c r="D154" i="6"/>
  <c r="D153" i="6"/>
  <c r="J152" i="6"/>
  <c r="I152" i="6"/>
  <c r="H152" i="6"/>
  <c r="G152" i="6"/>
  <c r="F152" i="6"/>
  <c r="E152" i="6"/>
  <c r="D152" i="6"/>
  <c r="D151" i="6"/>
  <c r="J150" i="6"/>
  <c r="I150" i="6"/>
  <c r="H150" i="6"/>
  <c r="G150" i="6"/>
  <c r="F150" i="6"/>
  <c r="E150" i="6"/>
  <c r="D150" i="6"/>
  <c r="J149" i="6"/>
  <c r="I149" i="6"/>
  <c r="H149" i="6"/>
  <c r="G149" i="6"/>
  <c r="F149" i="6"/>
  <c r="E149" i="6"/>
  <c r="D149" i="6"/>
  <c r="D148" i="6"/>
  <c r="J147" i="6"/>
  <c r="I147" i="6"/>
  <c r="H147" i="6"/>
  <c r="G147" i="6"/>
  <c r="F147" i="6"/>
  <c r="E147" i="6"/>
  <c r="D147" i="6"/>
  <c r="D146" i="6"/>
  <c r="J145" i="6"/>
  <c r="J32" i="2" s="1"/>
  <c r="I145" i="6"/>
  <c r="H145" i="6"/>
  <c r="G145" i="6"/>
  <c r="F145" i="6"/>
  <c r="E145" i="6"/>
  <c r="D145" i="6"/>
  <c r="D32" i="2" s="1"/>
  <c r="D144" i="6"/>
  <c r="J143" i="6"/>
  <c r="J31" i="2" s="1"/>
  <c r="I143" i="6"/>
  <c r="H143" i="6"/>
  <c r="G143" i="6"/>
  <c r="F143" i="6"/>
  <c r="E143" i="6"/>
  <c r="D143" i="6"/>
  <c r="D31" i="2" s="1"/>
  <c r="I142" i="6"/>
  <c r="H142" i="6"/>
  <c r="G142" i="6"/>
  <c r="F142" i="6"/>
  <c r="E142" i="6"/>
  <c r="I141" i="6"/>
  <c r="H141" i="6"/>
  <c r="G141" i="6"/>
  <c r="F141" i="6"/>
  <c r="E141" i="6"/>
  <c r="D140" i="6"/>
  <c r="J135" i="6"/>
  <c r="I135" i="6"/>
  <c r="H135" i="6"/>
  <c r="G135" i="6"/>
  <c r="F135" i="6"/>
  <c r="F28" i="2" s="1"/>
  <c r="E135" i="6"/>
  <c r="E28" i="2" s="1"/>
  <c r="J134" i="6"/>
  <c r="I134" i="6"/>
  <c r="H134" i="6"/>
  <c r="G134" i="6"/>
  <c r="F134" i="6"/>
  <c r="F27" i="2" s="1"/>
  <c r="D133" i="6"/>
  <c r="D132" i="6"/>
  <c r="J131" i="6"/>
  <c r="I131" i="6"/>
  <c r="H131" i="6"/>
  <c r="H26" i="2" s="1"/>
  <c r="G131" i="6"/>
  <c r="F131" i="6"/>
  <c r="E131" i="6"/>
  <c r="E26" i="2" s="1"/>
  <c r="J130" i="6"/>
  <c r="I130" i="6"/>
  <c r="G130" i="6"/>
  <c r="F130" i="6"/>
  <c r="D129" i="6"/>
  <c r="J128" i="6"/>
  <c r="I128" i="6"/>
  <c r="H128" i="6"/>
  <c r="G128" i="6"/>
  <c r="F128" i="6"/>
  <c r="E128" i="6"/>
  <c r="D128" i="6"/>
  <c r="D127" i="6"/>
  <c r="J126" i="6"/>
  <c r="I126" i="6"/>
  <c r="H126" i="6"/>
  <c r="G126" i="6"/>
  <c r="F126" i="6"/>
  <c r="E126" i="6"/>
  <c r="D126" i="6"/>
  <c r="J125" i="6"/>
  <c r="I125" i="6"/>
  <c r="H125" i="6"/>
  <c r="G125" i="6"/>
  <c r="F125" i="6"/>
  <c r="E125" i="6"/>
  <c r="D125" i="6"/>
  <c r="D124" i="6"/>
  <c r="J123" i="6"/>
  <c r="D123" i="6" s="1"/>
  <c r="D21" i="2" s="1"/>
  <c r="I123" i="6"/>
  <c r="H123" i="6"/>
  <c r="G123" i="6"/>
  <c r="F123" i="6"/>
  <c r="E123" i="6"/>
  <c r="D122" i="6"/>
  <c r="D121" i="6"/>
  <c r="J120" i="6"/>
  <c r="I120" i="6"/>
  <c r="I20" i="2" s="1"/>
  <c r="H120" i="6"/>
  <c r="G120" i="6"/>
  <c r="F120" i="6"/>
  <c r="E120" i="6"/>
  <c r="D119" i="6"/>
  <c r="D118" i="6"/>
  <c r="D117" i="6"/>
  <c r="D116" i="6"/>
  <c r="D115" i="6"/>
  <c r="D114" i="6"/>
  <c r="J109" i="6"/>
  <c r="I109" i="6"/>
  <c r="H109" i="6"/>
  <c r="G109" i="6"/>
  <c r="F109" i="6"/>
  <c r="E109" i="6"/>
  <c r="D109" i="6"/>
  <c r="D108" i="6"/>
  <c r="D107" i="6"/>
  <c r="D106" i="6"/>
  <c r="D105" i="6"/>
  <c r="J104" i="6"/>
  <c r="J18" i="2" s="1"/>
  <c r="I104" i="6"/>
  <c r="H104" i="6"/>
  <c r="G104" i="6"/>
  <c r="F104" i="6"/>
  <c r="E104" i="6"/>
  <c r="D103" i="6"/>
  <c r="D102" i="6"/>
  <c r="D101" i="6"/>
  <c r="D100" i="6"/>
  <c r="D99" i="6"/>
  <c r="D98" i="6"/>
  <c r="J97" i="6"/>
  <c r="J17" i="2" s="1"/>
  <c r="I97" i="6"/>
  <c r="H97" i="6"/>
  <c r="H17" i="2" s="1"/>
  <c r="G97" i="6"/>
  <c r="F97" i="6"/>
  <c r="E97" i="6"/>
  <c r="I96" i="6"/>
  <c r="G96" i="6"/>
  <c r="F96" i="6"/>
  <c r="E96" i="6"/>
  <c r="D95" i="6"/>
  <c r="D94" i="6"/>
  <c r="J93" i="6"/>
  <c r="I93" i="6"/>
  <c r="H93" i="6"/>
  <c r="G93" i="6"/>
  <c r="G15" i="2" s="1"/>
  <c r="F93" i="6"/>
  <c r="E93" i="6"/>
  <c r="D92" i="6"/>
  <c r="D91" i="6"/>
  <c r="D90" i="6"/>
  <c r="D89" i="6"/>
  <c r="J88" i="6"/>
  <c r="I88" i="6"/>
  <c r="H88" i="6"/>
  <c r="G88" i="6"/>
  <c r="F88" i="6"/>
  <c r="E88" i="6"/>
  <c r="D88" i="6"/>
  <c r="D87" i="6"/>
  <c r="D86" i="6"/>
  <c r="J85" i="6"/>
  <c r="I85" i="6"/>
  <c r="H85" i="6"/>
  <c r="G85" i="6"/>
  <c r="F85" i="6"/>
  <c r="E85" i="6"/>
  <c r="D85" i="6"/>
  <c r="J84" i="6"/>
  <c r="I84" i="6"/>
  <c r="H84" i="6"/>
  <c r="G84" i="6"/>
  <c r="D84" i="6" s="1"/>
  <c r="F84" i="6"/>
  <c r="E84" i="6"/>
  <c r="D79" i="6"/>
  <c r="D78" i="6"/>
  <c r="D77" i="6"/>
  <c r="J76" i="6"/>
  <c r="I76" i="6"/>
  <c r="H76" i="6"/>
  <c r="G76" i="6"/>
  <c r="F76" i="6"/>
  <c r="E76" i="6"/>
  <c r="D76" i="6"/>
  <c r="D75" i="6"/>
  <c r="D74" i="6"/>
  <c r="D73" i="6"/>
  <c r="D72" i="6"/>
  <c r="J71" i="6"/>
  <c r="I71" i="6"/>
  <c r="H71" i="6"/>
  <c r="G71" i="6"/>
  <c r="F71" i="6"/>
  <c r="E71" i="6"/>
  <c r="D71" i="6"/>
  <c r="J70" i="6"/>
  <c r="I70" i="6"/>
  <c r="H70" i="6"/>
  <c r="G70" i="6"/>
  <c r="F70" i="6"/>
  <c r="E70" i="6"/>
  <c r="D70" i="6"/>
  <c r="D69" i="6"/>
  <c r="D68" i="6"/>
  <c r="D67" i="6"/>
  <c r="D66" i="6"/>
  <c r="D65" i="6"/>
  <c r="D64" i="6"/>
  <c r="J63" i="6"/>
  <c r="I63" i="6"/>
  <c r="H63" i="6"/>
  <c r="G63" i="6"/>
  <c r="F63" i="6"/>
  <c r="E63" i="6"/>
  <c r="D63" i="6"/>
  <c r="D62" i="6"/>
  <c r="D61" i="6"/>
  <c r="D60" i="6"/>
  <c r="D59" i="6"/>
  <c r="D58" i="6"/>
  <c r="D57" i="6"/>
  <c r="J52" i="6"/>
  <c r="I52" i="6"/>
  <c r="H52" i="6"/>
  <c r="G52" i="6"/>
  <c r="F52" i="6"/>
  <c r="E52" i="6"/>
  <c r="D52" i="6"/>
  <c r="D51" i="6"/>
  <c r="D50" i="6"/>
  <c r="J49" i="6"/>
  <c r="I49" i="6"/>
  <c r="H49" i="6"/>
  <c r="G49" i="6"/>
  <c r="F49" i="6"/>
  <c r="E49" i="6"/>
  <c r="D49" i="6"/>
  <c r="D48" i="6"/>
  <c r="D47" i="6"/>
  <c r="D46" i="6"/>
  <c r="D45" i="6"/>
  <c r="D44" i="6"/>
  <c r="D43" i="6"/>
  <c r="J42" i="6"/>
  <c r="I42" i="6"/>
  <c r="H42" i="6"/>
  <c r="G42" i="6"/>
  <c r="F42" i="6"/>
  <c r="E42" i="6"/>
  <c r="D42" i="6"/>
  <c r="D41" i="6"/>
  <c r="D40" i="6"/>
  <c r="D39" i="6"/>
  <c r="D38" i="6"/>
  <c r="D37" i="6"/>
  <c r="J36" i="6"/>
  <c r="I36" i="6"/>
  <c r="H36" i="6"/>
  <c r="G36" i="6"/>
  <c r="F36" i="6"/>
  <c r="E36" i="6"/>
  <c r="D36" i="6"/>
  <c r="D35" i="6"/>
  <c r="D34" i="6"/>
  <c r="D33" i="6"/>
  <c r="D32" i="6"/>
  <c r="D31" i="6"/>
  <c r="D30" i="6"/>
  <c r="J29" i="6"/>
  <c r="I29" i="6"/>
  <c r="H29" i="6"/>
  <c r="G29" i="6"/>
  <c r="F29" i="6"/>
  <c r="E29" i="6"/>
  <c r="D29" i="6"/>
  <c r="D28" i="6"/>
  <c r="J27" i="6"/>
  <c r="I27" i="6"/>
  <c r="H27" i="6"/>
  <c r="G27" i="6"/>
  <c r="F27" i="6"/>
  <c r="E27" i="6"/>
  <c r="D27" i="6"/>
  <c r="D26" i="6"/>
  <c r="D25" i="6"/>
  <c r="D20" i="6"/>
  <c r="J19" i="6"/>
  <c r="I19" i="6"/>
  <c r="H19" i="6"/>
  <c r="G19" i="6"/>
  <c r="F19" i="6"/>
  <c r="E19" i="6"/>
  <c r="D19" i="6"/>
  <c r="J18" i="6"/>
  <c r="I18" i="6"/>
  <c r="H18" i="6"/>
  <c r="G18" i="6"/>
  <c r="F18" i="6"/>
  <c r="E18" i="6"/>
  <c r="D18" i="6"/>
  <c r="I17" i="6"/>
  <c r="I16" i="6" s="1"/>
  <c r="I218" i="6" s="1"/>
  <c r="G17" i="6"/>
  <c r="F17" i="6"/>
  <c r="F16" i="6" s="1"/>
  <c r="F218" i="6" s="1"/>
  <c r="G425" i="6" l="1"/>
  <c r="G424" i="6" s="1"/>
  <c r="J403" i="6"/>
  <c r="H403" i="6"/>
  <c r="D407" i="6"/>
  <c r="D34" i="3" s="1"/>
  <c r="D381" i="6"/>
  <c r="D291" i="6"/>
  <c r="D20" i="3" s="1"/>
  <c r="E130" i="6"/>
  <c r="E25" i="2" s="1"/>
  <c r="D131" i="6"/>
  <c r="D26" i="2" s="1"/>
  <c r="D104" i="6"/>
  <c r="D18" i="2" s="1"/>
  <c r="G20" i="3"/>
  <c r="J425" i="6"/>
  <c r="J424" i="6" s="1"/>
  <c r="D424" i="6" s="1"/>
  <c r="D431" i="6"/>
  <c r="D41" i="3" s="1"/>
  <c r="D323" i="6"/>
  <c r="D29" i="3" s="1"/>
  <c r="D305" i="6"/>
  <c r="D23" i="3" s="1"/>
  <c r="J304" i="6"/>
  <c r="D304" i="6" s="1"/>
  <c r="D294" i="6"/>
  <c r="D21" i="3" s="1"/>
  <c r="D283" i="6"/>
  <c r="D19" i="3" s="1"/>
  <c r="G255" i="6"/>
  <c r="D270" i="6"/>
  <c r="D18" i="3" s="1"/>
  <c r="J255" i="6"/>
  <c r="D264" i="6"/>
  <c r="D17" i="3" s="1"/>
  <c r="F255" i="6"/>
  <c r="F228" i="6" s="1"/>
  <c r="F227" i="6" s="1"/>
  <c r="F530" i="6" s="1"/>
  <c r="H255" i="6"/>
  <c r="G16" i="3"/>
  <c r="E255" i="6"/>
  <c r="I255" i="6"/>
  <c r="I228" i="6" s="1"/>
  <c r="I227" i="6" s="1"/>
  <c r="I530" i="6" s="1"/>
  <c r="D256" i="6"/>
  <c r="D16" i="3" s="1"/>
  <c r="D249" i="6"/>
  <c r="D14" i="3" s="1"/>
  <c r="J229" i="6"/>
  <c r="H229" i="6"/>
  <c r="G229" i="6"/>
  <c r="D247" i="6"/>
  <c r="D13" i="3" s="1"/>
  <c r="H12" i="3"/>
  <c r="D238" i="6"/>
  <c r="D12" i="3" s="1"/>
  <c r="E229" i="6"/>
  <c r="E228" i="6" s="1"/>
  <c r="E227" i="6" s="1"/>
  <c r="E530" i="6" s="1"/>
  <c r="D232" i="6"/>
  <c r="D10" i="3" s="1"/>
  <c r="J142" i="6"/>
  <c r="J141" i="6"/>
  <c r="E134" i="6"/>
  <c r="D135" i="6"/>
  <c r="D28" i="2" s="1"/>
  <c r="D134" i="6"/>
  <c r="D27" i="2" s="1"/>
  <c r="H130" i="6"/>
  <c r="H25" i="2" s="1"/>
  <c r="D120" i="6"/>
  <c r="D20" i="2" s="1"/>
  <c r="J96" i="6"/>
  <c r="J17" i="6" s="1"/>
  <c r="D97" i="6"/>
  <c r="D17" i="2" s="1"/>
  <c r="H96" i="6"/>
  <c r="G16" i="6"/>
  <c r="D93" i="6"/>
  <c r="D15" i="2" s="1"/>
  <c r="D54" i="3"/>
  <c r="J53" i="3"/>
  <c r="I53" i="3"/>
  <c r="H53" i="3"/>
  <c r="G53" i="3"/>
  <c r="F53" i="3"/>
  <c r="E53" i="3"/>
  <c r="D52" i="3"/>
  <c r="D51" i="3"/>
  <c r="J50" i="3"/>
  <c r="J49" i="3" s="1"/>
  <c r="I50" i="3"/>
  <c r="I49" i="3" s="1"/>
  <c r="H50" i="3"/>
  <c r="H49" i="3" s="1"/>
  <c r="G50" i="3"/>
  <c r="G49" i="3" s="1"/>
  <c r="F50" i="3"/>
  <c r="F49" i="3" s="1"/>
  <c r="E50" i="3"/>
  <c r="D50" i="3" s="1"/>
  <c r="E49" i="3"/>
  <c r="D48" i="3"/>
  <c r="J47" i="3"/>
  <c r="I47" i="3"/>
  <c r="H47" i="3"/>
  <c r="G47" i="3"/>
  <c r="F47" i="3"/>
  <c r="E47" i="3"/>
  <c r="D46" i="3"/>
  <c r="D45" i="3"/>
  <c r="J44" i="3"/>
  <c r="I44" i="3"/>
  <c r="H44" i="3"/>
  <c r="G44" i="3"/>
  <c r="F44" i="3"/>
  <c r="E44" i="3"/>
  <c r="D42" i="3"/>
  <c r="J39" i="3"/>
  <c r="J38" i="3" s="1"/>
  <c r="I39" i="3"/>
  <c r="H39" i="3"/>
  <c r="H38" i="3" s="1"/>
  <c r="G39" i="3"/>
  <c r="F39" i="3"/>
  <c r="E39" i="3"/>
  <c r="F38" i="3"/>
  <c r="D37" i="3"/>
  <c r="D36" i="3"/>
  <c r="D33" i="3"/>
  <c r="J32" i="3"/>
  <c r="I32" i="3"/>
  <c r="H32" i="3"/>
  <c r="G32" i="3"/>
  <c r="F32" i="3"/>
  <c r="E32" i="3"/>
  <c r="D31" i="3"/>
  <c r="J30" i="3"/>
  <c r="I30" i="3"/>
  <c r="H30" i="3"/>
  <c r="G30" i="3"/>
  <c r="F30" i="3"/>
  <c r="E30" i="3"/>
  <c r="D30" i="3" s="1"/>
  <c r="D28" i="3"/>
  <c r="J27" i="3"/>
  <c r="I27" i="3"/>
  <c r="H27" i="3"/>
  <c r="G27" i="3"/>
  <c r="F27" i="3"/>
  <c r="E27" i="3"/>
  <c r="D26" i="3"/>
  <c r="D25" i="3"/>
  <c r="D24" i="3"/>
  <c r="J22" i="3"/>
  <c r="I22" i="3"/>
  <c r="H22" i="3"/>
  <c r="G22" i="3"/>
  <c r="F22" i="3"/>
  <c r="E22" i="3"/>
  <c r="J15" i="3"/>
  <c r="I15" i="3"/>
  <c r="H15" i="3"/>
  <c r="F15" i="3"/>
  <c r="E15" i="3"/>
  <c r="J8" i="3"/>
  <c r="I8" i="3"/>
  <c r="G8" i="3"/>
  <c r="F8" i="3"/>
  <c r="D41" i="2"/>
  <c r="D40" i="2" s="1"/>
  <c r="J40" i="2"/>
  <c r="I40" i="2"/>
  <c r="H40" i="2"/>
  <c r="G40" i="2"/>
  <c r="F40" i="2"/>
  <c r="E40" i="2"/>
  <c r="D39" i="2"/>
  <c r="J38" i="2"/>
  <c r="I38" i="2"/>
  <c r="H38" i="2"/>
  <c r="G38" i="2"/>
  <c r="F38" i="2"/>
  <c r="E38" i="2"/>
  <c r="D36" i="2"/>
  <c r="D35" i="2"/>
  <c r="J34" i="2"/>
  <c r="I34" i="2"/>
  <c r="H34" i="2"/>
  <c r="G34" i="2"/>
  <c r="F34" i="2"/>
  <c r="E34" i="2"/>
  <c r="D33" i="2"/>
  <c r="J27" i="2"/>
  <c r="I27" i="2"/>
  <c r="H27" i="2"/>
  <c r="D24" i="2"/>
  <c r="D23" i="2"/>
  <c r="J22" i="2"/>
  <c r="I22" i="2"/>
  <c r="H22" i="2"/>
  <c r="G22" i="2"/>
  <c r="F22" i="2"/>
  <c r="E22" i="2"/>
  <c r="D22" i="2" s="1"/>
  <c r="J16" i="2"/>
  <c r="I16" i="2"/>
  <c r="H16" i="2"/>
  <c r="G16" i="2"/>
  <c r="F16" i="2"/>
  <c r="E16" i="2"/>
  <c r="D14" i="2"/>
  <c r="D13" i="2"/>
  <c r="J12" i="2"/>
  <c r="I12" i="2"/>
  <c r="H12" i="2"/>
  <c r="G12" i="2"/>
  <c r="F12" i="2"/>
  <c r="E12" i="2"/>
  <c r="D12" i="2" s="1"/>
  <c r="A5" i="2"/>
  <c r="D403" i="6" l="1"/>
  <c r="G15" i="3"/>
  <c r="D15" i="3" s="1"/>
  <c r="D130" i="6"/>
  <c r="D25" i="2" s="1"/>
  <c r="D425" i="6"/>
  <c r="G228" i="6"/>
  <c r="G227" i="6" s="1"/>
  <c r="J228" i="6"/>
  <c r="J227" i="6" s="1"/>
  <c r="J530" i="6" s="1"/>
  <c r="H228" i="6"/>
  <c r="H227" i="6" s="1"/>
  <c r="H530" i="6" s="1"/>
  <c r="D255" i="6"/>
  <c r="D229" i="6"/>
  <c r="J30" i="2"/>
  <c r="D142" i="6"/>
  <c r="D30" i="2" s="1"/>
  <c r="J16" i="6"/>
  <c r="J218" i="6" s="1"/>
  <c r="J29" i="2"/>
  <c r="D141" i="6"/>
  <c r="D29" i="2" s="1"/>
  <c r="E27" i="2"/>
  <c r="E11" i="2" s="1"/>
  <c r="E17" i="6"/>
  <c r="E16" i="6" s="1"/>
  <c r="E218" i="6" s="1"/>
  <c r="D96" i="6"/>
  <c r="H17" i="6"/>
  <c r="G218" i="6"/>
  <c r="D16" i="2"/>
  <c r="H11" i="2"/>
  <c r="H10" i="2" s="1"/>
  <c r="H42" i="2" s="1"/>
  <c r="J11" i="2"/>
  <c r="G11" i="2"/>
  <c r="G10" i="2" s="1"/>
  <c r="I11" i="2"/>
  <c r="I10" i="2" s="1"/>
  <c r="I42" i="2" s="1"/>
  <c r="D38" i="2"/>
  <c r="G37" i="2"/>
  <c r="I37" i="2"/>
  <c r="F37" i="2"/>
  <c r="H37" i="2"/>
  <c r="J37" i="2"/>
  <c r="F7" i="3"/>
  <c r="F6" i="3" s="1"/>
  <c r="F55" i="3" s="1"/>
  <c r="D22" i="3"/>
  <c r="D44" i="3"/>
  <c r="D47" i="3"/>
  <c r="D32" i="3"/>
  <c r="D27" i="3"/>
  <c r="F11" i="2"/>
  <c r="F10" i="2" s="1"/>
  <c r="J7" i="3"/>
  <c r="J6" i="3" s="1"/>
  <c r="J55" i="3" s="1"/>
  <c r="E8" i="3"/>
  <c r="E7" i="3" s="1"/>
  <c r="I7" i="3"/>
  <c r="D39" i="3"/>
  <c r="G38" i="3"/>
  <c r="I38" i="3"/>
  <c r="D53" i="3"/>
  <c r="D49" i="3"/>
  <c r="H8" i="3"/>
  <c r="H7" i="3" s="1"/>
  <c r="H6" i="3" s="1"/>
  <c r="H55" i="3" s="1"/>
  <c r="E38" i="3"/>
  <c r="D34" i="2"/>
  <c r="E37" i="2"/>
  <c r="D37" i="2" s="1"/>
  <c r="G7" i="3" l="1"/>
  <c r="G6" i="3" s="1"/>
  <c r="G55" i="3" s="1"/>
  <c r="D228" i="6"/>
  <c r="J10" i="2"/>
  <c r="J42" i="2" s="1"/>
  <c r="G530" i="6"/>
  <c r="D530" i="6" s="1"/>
  <c r="D227" i="6"/>
  <c r="H16" i="6"/>
  <c r="D17" i="6"/>
  <c r="D11" i="2"/>
  <c r="F42" i="2"/>
  <c r="G42" i="2"/>
  <c r="D38" i="3"/>
  <c r="I6" i="3"/>
  <c r="I55" i="3" s="1"/>
  <c r="E6" i="3"/>
  <c r="D8" i="3"/>
  <c r="E10" i="2"/>
  <c r="D7" i="3" l="1"/>
  <c r="H218" i="6"/>
  <c r="D218" i="6" s="1"/>
  <c r="D16" i="6"/>
  <c r="D6" i="3"/>
  <c r="E55" i="3"/>
  <c r="E42" i="2"/>
  <c r="D10" i="2"/>
  <c r="D42" i="2" l="1"/>
  <c r="D55" i="3"/>
</calcChain>
</file>

<file path=xl/sharedStrings.xml><?xml version="1.0" encoding="utf-8"?>
<sst xmlns="http://schemas.openxmlformats.org/spreadsheetml/2006/main" count="924" uniqueCount="571">
  <si>
    <t>I. УКУПНИ ПРИХОДИ И ПРИМАЊА</t>
  </si>
  <si>
    <t>(У хиљадама динара)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</si>
  <si>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</si>
  <si>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</si>
  <si>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</si>
  <si>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</si>
  <si>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</si>
  <si>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</si>
  <si>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</si>
  <si>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</si>
  <si>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</si>
  <si>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</si>
  <si>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</si>
  <si>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</si>
  <si>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</si>
  <si>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</si>
  <si>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</si>
  <si>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</si>
  <si>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</si>
  <si>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</si>
  <si>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</si>
  <si>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</si>
  <si>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</si>
  <si>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</si>
  <si>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</si>
  <si>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</si>
  <si>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</si>
  <si>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</si>
  <si>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</si>
  <si>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</si>
  <si>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</si>
  <si>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</si>
  <si>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</si>
  <si>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</si>
  <si>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</si>
  <si>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</si>
  <si>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</si>
  <si>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</si>
  <si>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</si>
  <si>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</si>
  <si>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</si>
  <si>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</si>
  <si>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</si>
  <si>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</si>
  <si>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</si>
  <si>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</si>
  <si>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</si>
  <si>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</si>
  <si>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</si>
  <si>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</si>
  <si>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</si>
  <si>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</si>
  <si>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</si>
  <si>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</si>
  <si>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</si>
  <si>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</si>
  <si>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</si>
  <si>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</si>
  <si>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</si>
  <si>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</si>
  <si>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</si>
  <si>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</si>
  <si>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</si>
  <si>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</si>
  <si>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</si>
  <si>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</si>
  <si>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</si>
  <si>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</si>
  <si>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</si>
  <si>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</si>
  <si>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</si>
  <si>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</si>
  <si>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</si>
  <si>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</si>
  <si>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</si>
  <si>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</si>
  <si>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</si>
  <si>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</si>
  <si>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</si>
  <si>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</si>
  <si>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</si>
  <si>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</si>
  <si>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</si>
  <si>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</si>
  <si>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</si>
  <si>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</si>
  <si>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</si>
  <si>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</si>
  <si>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</si>
  <si>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</si>
  <si>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</si>
  <si>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</si>
  <si>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</si>
  <si>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</si>
  <si>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</si>
  <si>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</si>
  <si>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</si>
  <si>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</si>
  <si>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</si>
  <si>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</si>
  <si>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</si>
  <si>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</si>
  <si>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</si>
  <si>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</si>
  <si>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</si>
  <si>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</si>
  <si>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</si>
  <si>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</si>
  <si>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</si>
  <si>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</si>
  <si>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</si>
  <si>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</si>
  <si>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</si>
  <si>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</si>
  <si>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</si>
  <si>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</si>
  <si>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</si>
  <si>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</si>
  <si>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</si>
  <si>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</si>
  <si>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</si>
  <si>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</si>
  <si>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</si>
  <si>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</si>
  <si>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</si>
  <si>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</si>
  <si>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</si>
  <si>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</si>
  <si>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</si>
  <si>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</si>
  <si>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</si>
  <si>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</si>
  <si>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</si>
  <si>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</si>
  <si>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</si>
  <si>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</si>
  <si>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</si>
  <si>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</si>
  <si>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</si>
  <si>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</si>
  <si>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</si>
  <si>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</si>
  <si>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</si>
  <si>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</si>
  <si>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</si>
  <si>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</si>
  <si>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</si>
  <si>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</si>
  <si>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</si>
  <si>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</si>
  <si>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</si>
  <si>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</si>
  <si>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</si>
  <si>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</si>
  <si>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</si>
  <si>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</si>
  <si>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</si>
  <si>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</si>
  <si>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</si>
  <si>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</si>
  <si>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</si>
  <si>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</si>
  <si>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</si>
  <si>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</si>
  <si>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</si>
  <si>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</si>
  <si>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</si>
  <si>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</si>
  <si>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</si>
  <si>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</si>
  <si>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</si>
  <si>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</si>
  <si>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</si>
  <si>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</si>
  <si>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</si>
  <si>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</si>
  <si>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</si>
  <si>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</si>
  <si>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</si>
  <si>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</si>
  <si>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</si>
  <si>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</si>
  <si>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</si>
  <si>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</si>
  <si>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</si>
  <si>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</si>
  <si>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</si>
  <si>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</si>
  <si>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</si>
  <si>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</si>
  <si>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</si>
  <si>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</si>
  <si>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</si>
  <si>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</si>
  <si>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</si>
  <si>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</si>
  <si>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</si>
  <si>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</si>
  <si>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</si>
  <si>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</si>
  <si>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</si>
  <si>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</si>
  <si>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</si>
  <si>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</si>
  <si>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</si>
  <si>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</si>
  <si>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</si>
  <si>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</si>
  <si>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</si>
  <si>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</si>
  <si>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</si>
  <si>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</si>
  <si>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</si>
  <si>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</si>
  <si>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</si>
  <si>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</si>
  <si>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</si>
  <si>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</si>
  <si>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</si>
  <si>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</si>
  <si>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</si>
  <si>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</si>
  <si>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</si>
  <si>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</si>
  <si>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</si>
  <si>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</si>
  <si>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</si>
  <si>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</si>
  <si>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</si>
  <si>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</si>
  <si>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</si>
  <si>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</si>
  <si>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</si>
  <si>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</si>
  <si>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</si>
  <si>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</si>
  <si>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</si>
  <si>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</si>
  <si>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</si>
  <si>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</si>
  <si>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</si>
  <si>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</si>
  <si>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</si>
  <si>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</si>
  <si>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</si>
  <si>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</si>
  <si>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</si>
  <si>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</si>
  <si>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</si>
  <si>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</si>
  <si>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</si>
  <si>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</si>
  <si>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</si>
  <si>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</si>
  <si>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</si>
  <si>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</si>
  <si>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</si>
  <si>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</si>
  <si>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</si>
  <si>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</si>
  <si>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</si>
  <si>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</si>
  <si>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</si>
  <si>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</si>
  <si>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</si>
  <si>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</si>
  <si>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</si>
  <si>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</si>
  <si>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</si>
  <si>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</si>
  <si>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</si>
  <si>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</si>
  <si>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</si>
  <si>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</si>
  <si>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</si>
  <si>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</si>
  <si>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</si>
  <si>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</si>
  <si>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</si>
  <si>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</si>
  <si>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</si>
  <si>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</si>
  <si>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</si>
  <si>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</si>
  <si>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</si>
  <si>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</si>
  <si>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</si>
  <si>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</si>
  <si>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</si>
  <si>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</si>
  <si>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</si>
  <si>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</si>
  <si>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</si>
  <si>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</si>
  <si>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</si>
  <si>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</si>
  <si>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</si>
  <si>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</si>
  <si>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</si>
  <si>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</si>
  <si>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</si>
  <si>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</si>
  <si>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</si>
  <si>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</si>
  <si>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</si>
  <si>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</si>
  <si>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</si>
  <si>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</si>
  <si>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</si>
  <si>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</si>
  <si>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</si>
  <si>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</si>
  <si>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</si>
  <si>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</si>
  <si>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</si>
  <si>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</si>
  <si>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</si>
  <si>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</si>
  <si>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</si>
  <si>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</si>
  <si>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</si>
  <si>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</si>
  <si>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</si>
  <si>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</si>
  <si>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</si>
  <si>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</si>
  <si>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</si>
  <si>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</si>
  <si>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</si>
  <si>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</si>
  <si>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</si>
  <si>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</si>
  <si>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</si>
  <si>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</si>
  <si>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</si>
  <si>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</si>
  <si>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</si>
  <si>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</si>
  <si>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</si>
  <si>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</si>
  <si>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</si>
  <si>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</si>
  <si>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</si>
  <si>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</si>
  <si>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</si>
  <si>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</si>
  <si>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</si>
  <si>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</si>
  <si>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</si>
  <si>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</si>
  <si>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</si>
  <si>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</si>
  <si>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</si>
  <si>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</si>
  <si>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</si>
  <si>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</si>
  <si>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</si>
  <si>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</si>
  <si>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</si>
  <si>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</si>
  <si>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</si>
  <si>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</si>
  <si>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</si>
  <si>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</si>
  <si>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</si>
  <si>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</si>
  <si>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</si>
  <si>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</si>
  <si>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</si>
  <si>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</si>
  <si>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</si>
  <si>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</si>
  <si>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</si>
  <si>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</si>
  <si>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</si>
  <si>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</si>
  <si>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</si>
  <si>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</si>
  <si>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</si>
  <si>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</si>
  <si>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</si>
  <si>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</si>
  <si>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</si>
  <si>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</si>
  <si>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</si>
  <si>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</si>
  <si>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</si>
  <si>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</si>
  <si>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</si>
  <si>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</si>
  <si>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</si>
  <si>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</si>
  <si>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</si>
  <si>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</si>
  <si>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</si>
  <si>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</si>
  <si>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</si>
  <si>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</si>
  <si>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</si>
  <si>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</si>
  <si>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</si>
  <si>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</si>
  <si>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</si>
  <si>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</si>
  <si>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</si>
  <si>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</si>
  <si>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</si>
  <si>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</si>
  <si>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</si>
  <si>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</si>
  <si>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</si>
  <si>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</si>
  <si>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</si>
  <si>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</si>
  <si>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</si>
  <si>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</si>
  <si>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</si>
  <si>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</si>
  <si>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</si>
  <si>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</si>
  <si>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</si>
  <si>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</si>
  <si>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</si>
  <si>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</si>
  <si>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</si>
  <si>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</si>
  <si>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</si>
  <si>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</si>
  <si>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</si>
  <si>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</si>
  <si>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</si>
  <si>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</si>
  <si>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</si>
  <si>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</si>
  <si>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</si>
  <si>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</si>
  <si>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</si>
  <si>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</si>
  <si>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</si>
  <si>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</si>
  <si>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</si>
  <si>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</si>
  <si>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</si>
  <si>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</si>
  <si>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</si>
  <si>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</si>
  <si>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</si>
  <si>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</si>
  <si>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</si>
  <si>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</si>
  <si>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</si>
  <si>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</si>
  <si>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</si>
  <si>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</si>
  <si>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</si>
  <si>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</si>
  <si>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</si>
  <si>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</si>
  <si>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</si>
  <si>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</si>
  <si>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</si>
  <si>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(у 000 динара)</t>
  </si>
  <si>
    <t>Ек. Класифи-кација</t>
  </si>
  <si>
    <t>Укупно</t>
  </si>
  <si>
    <t>Донације</t>
  </si>
  <si>
    <t>Из осталих извора-сопствени приходи</t>
  </si>
  <si>
    <t xml:space="preserve"> ООСО</t>
  </si>
  <si>
    <t>3=4+5+6+7+8+9</t>
  </si>
  <si>
    <t>ТЕКУЋИ ПРИХОДИ И ПРИМАЊА ОД ПРОДАЈЕ НЕФИНАНСИЈСКЕ ИМОВИНЕ</t>
  </si>
  <si>
    <t>ТЕКУЋИ ПРИХОДИ</t>
  </si>
  <si>
    <t>ДОНАЦИЈЕ И ТРАНСФЕРИ</t>
  </si>
  <si>
    <t xml:space="preserve">ДОНАЦИЈЕ ОД ИНОСТРАНИХ ДРЖАВА </t>
  </si>
  <si>
    <t xml:space="preserve">ДОНАЦИЈЕ ОД МЕЂУНАРОДНИХ ОРГАНИЗАЦИЈА </t>
  </si>
  <si>
    <t>ТРАНСФЕРИ ОД ДРУГИХ НИВОА ВЛАСТИ</t>
  </si>
  <si>
    <t>ДРУГИ ПРИХОДИ</t>
  </si>
  <si>
    <t>ПРИХОДИ ОД ИМОВИНЕ</t>
  </si>
  <si>
    <t>ПРИХОДИ ОД ПРОДАЈЕ ДОБАРА И УСЛУГА</t>
  </si>
  <si>
    <t>НОВЧАНЕ КАЗНЕ И ОДУЗЕТА ИМОВИНСКА КОРИСТ</t>
  </si>
  <si>
    <t xml:space="preserve">ДОБРОВОЉНИ ТРАНСФЕРИ ОД ФИЗИЧКИХ И ПРАВНИХ ЛИЦА </t>
  </si>
  <si>
    <t xml:space="preserve">МЕШОВИТИ И НЕОДРЕЂЕНИ ПРИХОДИ </t>
  </si>
  <si>
    <t>МЕМОРАНДУМСКЕ СТАВКЕ ЗА РЕФУНДАЦИЈУ РАСХОДА</t>
  </si>
  <si>
    <t xml:space="preserve">МЕМОРАНДУМСКЕ СТАВКЕ ЗА РЕФУНДАЦИЈУ РАСХОДА </t>
  </si>
  <si>
    <t xml:space="preserve">МЕМОРАНДУМСКЕ СТАВКЕ ЗА РЕФУНДАЦИЈУ РАСХОДА ИЗ ПРЕТХОДНЕ ГОДИНЕ </t>
  </si>
  <si>
    <t>ТРАНСФЕРИ ИЗМЕЂУ БУЏЕТСКИХ КОРИСНИКА НА ИСТОМ НИВОУ</t>
  </si>
  <si>
    <t xml:space="preserve">ТРАНСФЕРИ ИЗМЕЂУ БУЏЕТСКИХ КОРИСНИКА НА ИСТОМ НИВОУ </t>
  </si>
  <si>
    <t>ПРИХОДИ ИЗ БУЏЕТА</t>
  </si>
  <si>
    <t>ПРИМАЊА ОД ПРОДАЈЕ НЕФИНАНСИЈСКЕ ИМОВИНЕ</t>
  </si>
  <si>
    <t>ПРИМАЊА ОД ПРОДАЈЕ ОСНОВНИХ СРЕДСТАВА</t>
  </si>
  <si>
    <t xml:space="preserve">ПРИМАЊА ОД ПРОДАЈЕ НЕПОКРЕТНОСТИ </t>
  </si>
  <si>
    <t xml:space="preserve">ПРИМАЊА ОД ПРОДАЈЕ ПОКРЕТНЕ ИМОВИНЕ </t>
  </si>
  <si>
    <t>ПРИМАЊА ОД ПРОДАЈЕ ОСТАЛИХ ОСНОВНИХ СРЕДСТАВА</t>
  </si>
  <si>
    <t>ПРИМАЊА ОД ПРОДАЈЕ ЗАЛИХА</t>
  </si>
  <si>
    <t>ПРИМАЊА ОД ПРОДАЈЕ ЗАЛИХА ПРОИЗВОДЊЕ</t>
  </si>
  <si>
    <t xml:space="preserve">ПРИМАЊА ОД ПРОДАЈЕ РОБЕ ЗА ДАЉУ ПРОДАЈУ </t>
  </si>
  <si>
    <t>ПРИМАЊА ОД ЗАДУЖИВАЊА И ПРОДАЈЕ ФИНАНСИЈСКЕ ИМОВИНЕ</t>
  </si>
  <si>
    <t>ПРИМАЊА ОД ЗАДУЖИВАЊА</t>
  </si>
  <si>
    <t xml:space="preserve">ПРИМАЊА ОД ДОМАЋИХ ЗАДУЖИВАЊА </t>
  </si>
  <si>
    <t>ПРИМАЊА ОД ПРОДАЈЕ ФИНАНСИЈСКЕ ИМОВИНЕ</t>
  </si>
  <si>
    <t>ПРИМАЊА ОД ПРОДАЈЕ ДОМАЋЕ ФИНАНСИЈСКЕ ИМОВИНЕ</t>
  </si>
  <si>
    <t>УКУПНИ ПРИХОДИ И ПРИМАЊА</t>
  </si>
  <si>
    <t>Расходи и издаци из буџета</t>
  </si>
  <si>
    <t>ТЕКУЋИ РАСХОДИ И ИЗДАЦИ ЗА НЕФИНАНСИЈСКЕ ИМОВИНЕ</t>
  </si>
  <si>
    <t xml:space="preserve">ТЕКУЋИ РАСХОДИ </t>
  </si>
  <si>
    <t>РАСХОДИ ЗА ЗАПОСЛЕНЕ</t>
  </si>
  <si>
    <t xml:space="preserve">ПЛАТЕ, ДОДАЦИ И НАКНАДЕ ЗАПОСЛЕНИХ (ЗАРАДЕ) </t>
  </si>
  <si>
    <t xml:space="preserve">СОЦИЈАЛНИ ДОПРИНОСИ НА ТЕРЕТ ПОСЛОДАВЦА </t>
  </si>
  <si>
    <t>НАКНАДЕ У НАТУРИ</t>
  </si>
  <si>
    <t xml:space="preserve">СОЦИЈАЛНА ДАВАЊА ЗАПОСЛЕНИМА </t>
  </si>
  <si>
    <t xml:space="preserve">НАКНАДЕ ТРОШКОВА ЗА ЗАПОСЛЕНЕ </t>
  </si>
  <si>
    <t xml:space="preserve">НАГРАДЕ ЗАПОСЛЕНИМА И ОСТАЛИ ПОСЕБНИ РАСХОДИ </t>
  </si>
  <si>
    <t>КОРИШЋЕЊЕ УСЛУГА И РОБА</t>
  </si>
  <si>
    <t xml:space="preserve">СТАЛНИ ТРОШКОВИ </t>
  </si>
  <si>
    <t xml:space="preserve">ТРОШКОВИ ПУТОВАЊА </t>
  </si>
  <si>
    <t xml:space="preserve">УСЛУГЕ ПО УГОВОРУ </t>
  </si>
  <si>
    <t xml:space="preserve">СПЕЦИЈАЛИЗОВАНЕ УСЛУГЕ </t>
  </si>
  <si>
    <t xml:space="preserve">ТЕКУЋЕ ПОПРАВКЕ И ОДРЖАВАЊЕ </t>
  </si>
  <si>
    <t xml:space="preserve">МАТЕРИЈАЛ </t>
  </si>
  <si>
    <t>АМОРТИЗАЦИЈА И УПОТРЕБА СРЕДСТАВА ЗА РАД</t>
  </si>
  <si>
    <t xml:space="preserve">АМОРТИЗАЦИЈА НЕКРЕТНИНА И ОПРЕМЕ </t>
  </si>
  <si>
    <t xml:space="preserve">АМОРТИЗАЦИЈА КУЛТИВИСАНЕ ИМОВИНЕ </t>
  </si>
  <si>
    <t>УПОТРЕБА ПРИРОДНЕ ИМОВИНЕ</t>
  </si>
  <si>
    <t>АМОРТИЗАЦИЈА НЕМАТЕРИЈАЛНЕ ИМОВИНЕ</t>
  </si>
  <si>
    <t>ОТПЛАТА КАМАТА И ПРАТЕЋИ ТРОШКОВИ ЗАДУЖИВАЊА</t>
  </si>
  <si>
    <t xml:space="preserve">ОТПЛАТА ДОМАЋИХ КАМАТА </t>
  </si>
  <si>
    <t>ПРАТЕЋИ ТРОШКОВИ ЗАДУЖИВАЊА</t>
  </si>
  <si>
    <t>ДОНАЦИЈЕ, ДОТАЦИЈЕ И ТРАНСФЕРИ (5304)</t>
  </si>
  <si>
    <t xml:space="preserve">ОСТАЛЕ ДОТАЦИЈЕ И ТРАНСФЕРИ </t>
  </si>
  <si>
    <t xml:space="preserve">ОСТАЛИ РАСХОДИ </t>
  </si>
  <si>
    <t xml:space="preserve">ДОТАЦИЈЕ НЕВЛАДИНИМ ОРГАНИЗАЦИЈАМА </t>
  </si>
  <si>
    <t>ПОРЕЗИ, ОБАВЕЗНЕ ТАКСЕ И КАЗНЕ</t>
  </si>
  <si>
    <t xml:space="preserve">НОВЧАНЕ КАЗНЕ И ПЕНАЛИ ПО РЕШЕЊУ СУДОВА </t>
  </si>
  <si>
    <t xml:space="preserve"> НАКНАДА ШТЕТЕ ЗА ПОВРЕДЕ ИЛИ ШТЕТУ НАСТАЛУ УСЛЕД ЕЛЕМЕНТАРНИХ НЕПОГОДА ИЛИ ДРУГИХ ПРИРОДНИХ УЗРОКА </t>
  </si>
  <si>
    <t>НАКНАДА ШТЕТЕ ЗА ПОВРЕДЕ ИЛИ ШТЕТУ НАНЕТУ ИД СТРАНЕ ДРЖАВНИХ ОРХАНА</t>
  </si>
  <si>
    <t xml:space="preserve">ИЗДАЦИ ЗА НЕФИНАНСИЈСКУ ИМОВИНУ </t>
  </si>
  <si>
    <t>ОСНОВНА СРЕДСТВА</t>
  </si>
  <si>
    <t xml:space="preserve">ЗГРАДЕ И ГРАЂЕВИНСКИ ОБЈЕКТИ </t>
  </si>
  <si>
    <t>МАШИНЕ И ОПРЕМА</t>
  </si>
  <si>
    <t xml:space="preserve">ОСТАЛЕ НЕКРЕТНИНЕ И ОПРЕМА </t>
  </si>
  <si>
    <t xml:space="preserve">НЕМАТЕРИЈАЛНА ИМОВИНА </t>
  </si>
  <si>
    <t>ЗАЛИХЕ</t>
  </si>
  <si>
    <t xml:space="preserve">ЗАЛИХЕ ПРОИЗВОДЊЕ </t>
  </si>
  <si>
    <t xml:space="preserve">ЗАЛИХЕ РОБЕ ЗА ДАЉУ ПРОДАЈУ </t>
  </si>
  <si>
    <t>НЕФИНАНСИЈСКА ИМОВИНА КОЈА СЕ ФИНАНСИРА ИЗ СРЕДСТАВА ЗА РЕАЛИЗАЦИЈУ НАЦИОНАЛНОГ ИНВЕСТИЦИОНОГ ПЛАНА</t>
  </si>
  <si>
    <t xml:space="preserve">НЕФИНАНСИЈСКА ИМОВИНА КОЈА СЕ ФИНАНСИРА ИЗ СРЕДСТАВА ЗА РЕАЛИЗАЦИЈУ НАЦИОНАЛНОГ ИНВЕСТИЦИОНОГ ПЛАНА </t>
  </si>
  <si>
    <t>ИЗДАЦИ ЗА ОТПЛАТУ ГЛАВНИЦЕ И НАБАВКУ ФИНАНСИЈСКЕ ИМОВИНЕ</t>
  </si>
  <si>
    <t xml:space="preserve"> ОТПЛАТА ГЛАВНИЦЕ</t>
  </si>
  <si>
    <t xml:space="preserve">ОТПЛАТА ГЛАВНИЦЕ ДОМАЋИМ КРЕДИТОРИМА </t>
  </si>
  <si>
    <t xml:space="preserve">ОТПЛАТА ГЛАВНИЦЕ ЗА ФИНАНСИЈСКИ ЛИЗИНГ </t>
  </si>
  <si>
    <t>НАБАВКА ФИНАНСИЈСКЕ ИМОВИНЕ</t>
  </si>
  <si>
    <t>НАБАВКА ДОМАЋЕ ФИНАНСИЈСКЕ ИМОВИНЕ</t>
  </si>
  <si>
    <t>УКУПНИ РАСХОДИ И ИЗДАЦИ</t>
  </si>
  <si>
    <t>Матични број:</t>
  </si>
  <si>
    <t>ПИБ:</t>
  </si>
  <si>
    <t>Назив корисника средстава:</t>
  </si>
  <si>
    <t>Седиште:</t>
  </si>
  <si>
    <t>ФИНАНСИЈСКИ ПЛАН ЗА 2023. ГОДИНУ</t>
  </si>
  <si>
    <t>_____________________________________________</t>
  </si>
  <si>
    <t>Дом здравља Уб</t>
  </si>
  <si>
    <t>Уб</t>
  </si>
  <si>
    <t xml:space="preserve">Руководилац финансијско-рачуноводствених послова </t>
  </si>
  <si>
    <t>__________________________________________________</t>
  </si>
  <si>
    <t xml:space="preserve">                Љиљана Веселиновић,дипл.екон.</t>
  </si>
  <si>
    <t>Примаријус др Биљана Николић</t>
  </si>
  <si>
    <t xml:space="preserve"> </t>
  </si>
  <si>
    <t xml:space="preserve"> Директор Дома здравља Уб</t>
  </si>
  <si>
    <t xml:space="preserve">Датум усвајања: </t>
  </si>
  <si>
    <t>бр.Одлуке УО:</t>
  </si>
  <si>
    <t>Ц</t>
  </si>
  <si>
    <t>ПЕТА ИЗМЕНА ФИНАСИЈСКОГ ПЛАНА ЗА 2025. ГОДИНУ</t>
  </si>
  <si>
    <t>22.09.2025.год.</t>
  </si>
  <si>
    <t>01-1427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</si>
</sst>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"/>
      <family val="1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7" fillId="0" borderId="0"/>
    <xf numFmtId="0" fontId="20" fillId="6" borderId="0" applyNumberFormat="0" applyBorder="0" applyAlignment="0" applyProtection="0"/>
  </cellStyleXfs>
  <cellXfs count="143">
    <xf numFmtId="0" fontId="0" fillId="0" borderId="0" xfId="0"/>
    <xf numFmtId="49" fontId="1" fillId="0" borderId="0" xfId="1" applyNumberFormat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8" fillId="2" borderId="5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wrapText="1"/>
    </xf>
    <xf numFmtId="49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164" fontId="8" fillId="0" borderId="5" xfId="0" applyNumberFormat="1" applyFont="1" applyBorder="1" applyAlignment="1">
      <alignment horizontal="right" wrapText="1"/>
    </xf>
    <xf numFmtId="164" fontId="8" fillId="0" borderId="6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164" fontId="9" fillId="0" borderId="7" xfId="0" applyNumberFormat="1" applyFont="1" applyBorder="1" applyAlignment="1">
      <alignment horizontal="right" wrapText="1"/>
    </xf>
    <xf numFmtId="164" fontId="9" fillId="0" borderId="7" xfId="0" applyNumberFormat="1" applyFont="1" applyBorder="1" applyAlignment="1" applyProtection="1">
      <alignment horizontal="right" wrapText="1"/>
      <protection locked="0"/>
    </xf>
    <xf numFmtId="164" fontId="9" fillId="0" borderId="8" xfId="0" applyNumberFormat="1" applyFont="1" applyBorder="1" applyAlignment="1" applyProtection="1">
      <alignment horizontal="right" wrapText="1"/>
      <protection locked="0"/>
    </xf>
    <xf numFmtId="49" fontId="8" fillId="2" borderId="4" xfId="1" applyNumberFormat="1" applyFont="1" applyFill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center" vertical="center" wrapText="1"/>
    </xf>
    <xf numFmtId="49" fontId="8" fillId="2" borderId="6" xfId="1" applyNumberFormat="1" applyFont="1" applyFill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right" wrapText="1"/>
    </xf>
    <xf numFmtId="164" fontId="9" fillId="0" borderId="5" xfId="0" applyNumberFormat="1" applyFont="1" applyBorder="1" applyAlignment="1" applyProtection="1">
      <alignment horizontal="right" wrapText="1"/>
      <protection locked="0"/>
    </xf>
    <xf numFmtId="164" fontId="9" fillId="0" borderId="6" xfId="0" applyNumberFormat="1" applyFont="1" applyBorder="1" applyAlignment="1" applyProtection="1">
      <alignment horizontal="right" wrapText="1"/>
      <protection locked="0"/>
    </xf>
    <xf numFmtId="164" fontId="8" fillId="0" borderId="5" xfId="0" applyNumberFormat="1" applyFont="1" applyBorder="1" applyAlignment="1" applyProtection="1">
      <alignment horizontal="right" wrapText="1"/>
      <protection locked="0"/>
    </xf>
    <xf numFmtId="164" fontId="8" fillId="0" borderId="6" xfId="0" applyNumberFormat="1" applyFont="1" applyBorder="1" applyAlignment="1" applyProtection="1">
      <alignment horizontal="right" wrapText="1"/>
      <protection locked="0"/>
    </xf>
    <xf numFmtId="164" fontId="10" fillId="0" borderId="5" xfId="0" applyNumberFormat="1" applyFont="1" applyBorder="1" applyAlignment="1" applyProtection="1">
      <alignment horizontal="right" wrapText="1"/>
      <protection locked="0"/>
    </xf>
    <xf numFmtId="164" fontId="10" fillId="0" borderId="6" xfId="0" applyNumberFormat="1" applyFont="1" applyBorder="1" applyAlignment="1" applyProtection="1">
      <alignment horizontal="right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164" fontId="8" fillId="0" borderId="10" xfId="0" applyNumberFormat="1" applyFont="1" applyBorder="1" applyAlignment="1">
      <alignment horizontal="right" wrapText="1"/>
    </xf>
    <xf numFmtId="164" fontId="8" fillId="0" borderId="11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7" fillId="0" borderId="0" xfId="0" applyFont="1" applyAlignment="1">
      <alignment horizontal="left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49" fontId="8" fillId="3" borderId="4" xfId="1" applyNumberFormat="1" applyFont="1" applyFill="1" applyBorder="1" applyAlignment="1">
      <alignment horizontal="center" vertical="center" wrapText="1"/>
    </xf>
    <xf numFmtId="49" fontId="8" fillId="3" borderId="5" xfId="1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wrapText="1"/>
    </xf>
    <xf numFmtId="49" fontId="8" fillId="3" borderId="6" xfId="0" applyNumberFormat="1" applyFont="1" applyFill="1" applyBorder="1" applyAlignment="1">
      <alignment horizontal="center" wrapText="1"/>
    </xf>
    <xf numFmtId="164" fontId="8" fillId="0" borderId="7" xfId="0" applyNumberFormat="1" applyFont="1" applyBorder="1" applyAlignment="1">
      <alignment horizontal="right" wrapText="1"/>
    </xf>
    <xf numFmtId="164" fontId="8" fillId="0" borderId="8" xfId="0" applyNumberFormat="1" applyFont="1" applyBorder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right"/>
    </xf>
    <xf numFmtId="0" fontId="13" fillId="0" borderId="7" xfId="2" applyFont="1" applyBorder="1" applyAlignment="1">
      <alignment horizont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wrapText="1"/>
    </xf>
    <xf numFmtId="0" fontId="16" fillId="4" borderId="5" xfId="2" applyFont="1" applyFill="1" applyBorder="1" applyAlignment="1">
      <alignment horizontal="right"/>
    </xf>
    <xf numFmtId="0" fontId="16" fillId="4" borderId="5" xfId="2" applyFont="1" applyFill="1" applyBorder="1" applyAlignment="1">
      <alignment vertical="center" wrapText="1"/>
    </xf>
    <xf numFmtId="3" fontId="16" fillId="4" borderId="5" xfId="2" applyNumberFormat="1" applyFont="1" applyFill="1" applyBorder="1" applyAlignment="1">
      <alignment horizontal="right"/>
    </xf>
    <xf numFmtId="0" fontId="16" fillId="0" borderId="12" xfId="2" applyFont="1" applyBorder="1" applyAlignment="1">
      <alignment horizontal="center" wrapText="1"/>
    </xf>
    <xf numFmtId="0" fontId="16" fillId="4" borderId="5" xfId="2" applyFont="1" applyFill="1" applyBorder="1" applyAlignment="1">
      <alignment horizontal="right" vertical="top"/>
    </xf>
    <xf numFmtId="3" fontId="16" fillId="5" borderId="5" xfId="2" applyNumberFormat="1" applyFont="1" applyFill="1" applyBorder="1" applyAlignment="1">
      <alignment horizontal="right"/>
    </xf>
    <xf numFmtId="0" fontId="15" fillId="0" borderId="5" xfId="2" applyFont="1" applyBorder="1" applyAlignment="1">
      <alignment horizontal="right" vertical="top"/>
    </xf>
    <xf numFmtId="0" fontId="15" fillId="0" borderId="5" xfId="2" applyFont="1" applyBorder="1" applyAlignment="1">
      <alignment vertical="center" wrapText="1"/>
    </xf>
    <xf numFmtId="3" fontId="15" fillId="0" borderId="5" xfId="2" applyNumberFormat="1" applyFont="1" applyBorder="1" applyAlignment="1">
      <alignment horizontal="right"/>
    </xf>
    <xf numFmtId="3" fontId="15" fillId="0" borderId="5" xfId="2" applyNumberFormat="1" applyFont="1" applyBorder="1" applyProtection="1">
      <protection locked="0"/>
    </xf>
    <xf numFmtId="3" fontId="15" fillId="5" borderId="5" xfId="2" applyNumberFormat="1" applyFont="1" applyFill="1" applyBorder="1"/>
    <xf numFmtId="3" fontId="15" fillId="0" borderId="5" xfId="2" applyNumberFormat="1" applyFont="1" applyBorder="1" applyAlignment="1" applyProtection="1">
      <alignment horizontal="right"/>
      <protection locked="0"/>
    </xf>
    <xf numFmtId="3" fontId="16" fillId="4" borderId="5" xfId="2" applyNumberFormat="1" applyFont="1" applyFill="1" applyBorder="1"/>
    <xf numFmtId="3" fontId="15" fillId="5" borderId="5" xfId="2" applyNumberFormat="1" applyFont="1" applyFill="1" applyBorder="1" applyAlignment="1">
      <alignment horizontal="right"/>
    </xf>
    <xf numFmtId="3" fontId="16" fillId="5" borderId="5" xfId="2" applyNumberFormat="1" applyFont="1" applyFill="1" applyBorder="1"/>
    <xf numFmtId="0" fontId="16" fillId="4" borderId="5" xfId="2" applyFont="1" applyFill="1" applyBorder="1" applyAlignment="1">
      <alignment horizontal="left" vertical="top"/>
    </xf>
    <xf numFmtId="0" fontId="16" fillId="4" borderId="5" xfId="2" applyFont="1" applyFill="1" applyBorder="1" applyAlignment="1">
      <alignment wrapText="1"/>
    </xf>
    <xf numFmtId="0" fontId="15" fillId="0" borderId="5" xfId="2" applyFont="1" applyBorder="1" applyAlignment="1">
      <alignment horizontal="left" vertical="top"/>
    </xf>
    <xf numFmtId="0" fontId="15" fillId="0" borderId="5" xfId="2" applyFont="1" applyBorder="1" applyAlignment="1">
      <alignment wrapText="1"/>
    </xf>
    <xf numFmtId="3" fontId="15" fillId="0" borderId="5" xfId="2" applyNumberFormat="1" applyFont="1" applyBorder="1"/>
    <xf numFmtId="3" fontId="15" fillId="4" borderId="5" xfId="2" applyNumberFormat="1" applyFont="1" applyFill="1" applyBorder="1"/>
    <xf numFmtId="0" fontId="16" fillId="4" borderId="5" xfId="2" applyFont="1" applyFill="1" applyBorder="1" applyAlignment="1">
      <alignment horizontal="left"/>
    </xf>
    <xf numFmtId="3" fontId="0" fillId="0" borderId="0" xfId="0" applyNumberFormat="1"/>
    <xf numFmtId="0" fontId="5" fillId="0" borderId="0" xfId="1" applyFont="1" applyAlignment="1">
      <alignment horizontal="left" vertical="center"/>
    </xf>
    <xf numFmtId="0" fontId="5" fillId="0" borderId="0" xfId="1" applyFont="1"/>
    <xf numFmtId="49" fontId="1" fillId="0" borderId="0" xfId="1" applyNumberForma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/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/>
    </xf>
    <xf numFmtId="0" fontId="0" fillId="0" borderId="5" xfId="0" applyBorder="1"/>
    <xf numFmtId="0" fontId="20" fillId="6" borderId="5" xfId="4" applyBorder="1" applyAlignment="1">
      <alignment horizontal="center" vertical="center"/>
    </xf>
    <xf numFmtId="0" fontId="20" fillId="6" borderId="5" xfId="4" applyBorder="1" applyAlignment="1">
      <alignment horizontal="center" vertical="center" wrapText="1"/>
    </xf>
    <xf numFmtId="0" fontId="20" fillId="6" borderId="5" xfId="4" applyBorder="1"/>
    <xf numFmtId="0" fontId="21" fillId="0" borderId="5" xfId="0" applyFont="1" applyBorder="1"/>
    <xf numFmtId="0" fontId="20" fillId="6" borderId="7" xfId="4" applyBorder="1"/>
    <xf numFmtId="49" fontId="22" fillId="0" borderId="5" xfId="0" applyNumberFormat="1" applyFont="1" applyBorder="1"/>
    <xf numFmtId="0" fontId="8" fillId="2" borderId="4" xfId="1" applyFont="1" applyFill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/>
    </xf>
    <xf numFmtId="0" fontId="8" fillId="3" borderId="4" xfId="1" applyFont="1" applyFill="1" applyBorder="1" applyAlignment="1">
      <alignment horizontal="center" vertical="center" wrapText="1"/>
    </xf>
    <xf numFmtId="49" fontId="8" fillId="3" borderId="5" xfId="1" applyNumberFormat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20" fillId="6" borderId="13" xfId="4" applyBorder="1" applyAlignment="1">
      <alignment horizontal="center" vertical="center"/>
    </xf>
    <xf numFmtId="0" fontId="20" fillId="6" borderId="14" xfId="4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12" xfId="2" applyFont="1" applyBorder="1" applyAlignment="1">
      <alignment horizontal="center" wrapText="1"/>
    </xf>
    <xf numFmtId="0" fontId="13" fillId="0" borderId="5" xfId="2" applyFont="1" applyBorder="1" applyAlignment="1">
      <alignment horizontal="center" wrapText="1"/>
    </xf>
    <xf numFmtId="0" fontId="13" fillId="0" borderId="5" xfId="2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</cellXfs>
  <cellStyles count="5">
    <cellStyle name="Good" xfId="4" builtinId="26"/>
    <cellStyle name="Normal" xfId="0" builtinId="0"/>
    <cellStyle name="Normal 2" xfId="3"/>
    <cellStyle name="Normal_Copy of Book1" xfId="2"/>
    <cellStyle name="Normal_ZR_Obrasci_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.%20godina/Finansijski%20plan/FP-ZU_20221%20-%2005.01.2023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.godina/Finansijski%20plan/Procena%202020/00206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cetni"/>
      <sheetName val="FP2022"/>
      <sheetName val="Obaveze2022"/>
    </sheetNames>
    <sheetDataSet>
      <sheetData sheetId="0">
        <row r="10">
          <cell r="C10" t="str">
            <v>ДОМ ЗДРАВЉА "ВЕЉКО ВЛАХОВИЋ"</v>
          </cell>
        </row>
        <row r="11">
          <cell r="C11" t="str">
            <v>ВРБАС</v>
          </cell>
        </row>
        <row r="12">
          <cell r="C12" t="str">
            <v>08888779</v>
          </cell>
        </row>
        <row r="13">
          <cell r="C13" t="str">
            <v>105592297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cetni"/>
      <sheetName val="Prihodi_2020"/>
      <sheetName val="Rashodi_2020"/>
      <sheetName val="Obaveze_2020"/>
    </sheetNames>
    <sheetDataSet>
      <sheetData sheetId="0">
        <row r="29">
          <cell r="A29" t="str">
            <v>06 НОВИ САД</v>
          </cell>
          <cell r="D29" t="str">
            <v>00206026 ДЗ ВРБАС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5"/>
  <sheetViews>
    <sheetView tabSelected="1" topLeftCell="A517" workbookViewId="0">
      <selection activeCell="H436" sqref="H436"/>
    </sheetView>
  </sheetViews>
  <sheetFormatPr defaultRowHeight="15" x14ac:dyDescent="0.25"/>
  <cols>
    <col min="1" max="1" width="16.5703125" customWidth="1"/>
    <col min="2" max="2" width="11.140625" customWidth="1"/>
    <col min="3" max="3" width="56.42578125" customWidth="1"/>
    <col min="4" max="4" width="18.85546875" customWidth="1"/>
    <col min="5" max="5" width="13.85546875" customWidth="1"/>
    <col min="6" max="6" width="7.140625" customWidth="1"/>
    <col min="8" max="8" width="14.7109375" customWidth="1"/>
    <col min="9" max="9" width="14.140625" customWidth="1"/>
    <col min="10" max="10" width="8.7109375" customWidth="1"/>
  </cols>
  <sheetData>
    <row r="1" spans="1:13" x14ac:dyDescent="0.25">
      <c r="A1" s="104" t="s">
        <v>551</v>
      </c>
      <c r="B1" s="104" t="s">
        <v>552</v>
      </c>
      <c r="C1" s="105" t="s">
        <v>553</v>
      </c>
      <c r="D1" s="134" t="s">
        <v>554</v>
      </c>
      <c r="E1" s="135"/>
      <c r="G1" s="106" t="s">
        <v>565</v>
      </c>
      <c r="H1" s="106"/>
      <c r="I1" s="108" t="s">
        <v>566</v>
      </c>
    </row>
    <row r="2" spans="1:13" ht="18" x14ac:dyDescent="0.25">
      <c r="A2" s="102">
        <v>17211692</v>
      </c>
      <c r="B2" s="100">
        <v>10349256</v>
      </c>
      <c r="C2" s="101" t="s">
        <v>557</v>
      </c>
      <c r="D2" s="136" t="s">
        <v>558</v>
      </c>
      <c r="E2" s="137"/>
      <c r="G2" s="107" t="s">
        <v>569</v>
      </c>
      <c r="H2" s="103"/>
      <c r="I2" s="109" t="s">
        <v>570</v>
      </c>
    </row>
    <row r="3" spans="1:13" ht="15.75" x14ac:dyDescent="0.25">
      <c r="A3" s="4"/>
      <c r="B3" s="1"/>
    </row>
    <row r="4" spans="1:13" ht="53.25" customHeight="1" x14ac:dyDescent="0.35">
      <c r="A4" s="4"/>
      <c r="B4" s="1"/>
      <c r="C4" s="115" t="s">
        <v>568</v>
      </c>
      <c r="D4" s="115"/>
      <c r="E4" s="115"/>
      <c r="F4" s="115"/>
      <c r="G4" s="115"/>
      <c r="H4" s="115"/>
    </row>
    <row r="5" spans="1:13" ht="15.75" x14ac:dyDescent="0.25">
      <c r="A5" s="92"/>
      <c r="B5" s="1"/>
      <c r="C5" s="2"/>
      <c r="D5" s="3"/>
      <c r="M5" t="s">
        <v>567</v>
      </c>
    </row>
    <row r="6" spans="1:13" ht="21.75" customHeight="1" x14ac:dyDescent="0.25">
      <c r="A6" s="93"/>
      <c r="B6" s="94"/>
      <c r="C6" s="95"/>
      <c r="D6" s="3"/>
    </row>
    <row r="7" spans="1:13" ht="17.25" customHeight="1" x14ac:dyDescent="0.25">
      <c r="A7" s="96"/>
      <c r="B7" s="94"/>
      <c r="C7" s="95"/>
      <c r="D7" s="3"/>
    </row>
    <row r="8" spans="1:13" ht="21.75" customHeight="1" x14ac:dyDescent="0.3">
      <c r="A8" s="5"/>
      <c r="B8" s="97"/>
      <c r="C8" s="98"/>
      <c r="D8" s="99"/>
    </row>
    <row r="9" spans="1:13" ht="15.75" x14ac:dyDescent="0.25">
      <c r="A9" s="6"/>
      <c r="B9" s="7"/>
      <c r="C9" s="8"/>
      <c r="D9" s="9"/>
    </row>
    <row r="10" spans="1:13" x14ac:dyDescent="0.25">
      <c r="A10" s="10" t="s">
        <v>0</v>
      </c>
      <c r="B10" s="11"/>
      <c r="C10" s="12"/>
    </row>
    <row r="11" spans="1:13" ht="15.75" thickBot="1" x14ac:dyDescent="0.3">
      <c r="A11" s="5"/>
      <c r="B11" s="11"/>
      <c r="C11" s="12"/>
      <c r="J11" s="13" t="s">
        <v>1</v>
      </c>
    </row>
    <row r="12" spans="1:13" x14ac:dyDescent="0.25">
      <c r="A12" s="116" t="s">
        <v>2</v>
      </c>
      <c r="B12" s="118" t="s">
        <v>3</v>
      </c>
      <c r="C12" s="118" t="s">
        <v>4</v>
      </c>
      <c r="D12" s="118" t="s">
        <v>5</v>
      </c>
      <c r="E12" s="118"/>
      <c r="F12" s="118"/>
      <c r="G12" s="118"/>
      <c r="H12" s="118"/>
      <c r="I12" s="118"/>
      <c r="J12" s="120"/>
    </row>
    <row r="13" spans="1:13" x14ac:dyDescent="0.25">
      <c r="A13" s="117"/>
      <c r="B13" s="113"/>
      <c r="C13" s="119"/>
      <c r="D13" s="112" t="s">
        <v>6</v>
      </c>
      <c r="E13" s="113" t="s">
        <v>7</v>
      </c>
      <c r="F13" s="113"/>
      <c r="G13" s="113"/>
      <c r="H13" s="113"/>
      <c r="I13" s="113" t="s">
        <v>8</v>
      </c>
      <c r="J13" s="114" t="s">
        <v>9</v>
      </c>
    </row>
    <row r="14" spans="1:13" ht="51" x14ac:dyDescent="0.25">
      <c r="A14" s="117"/>
      <c r="B14" s="113"/>
      <c r="C14" s="119"/>
      <c r="D14" s="112"/>
      <c r="E14" s="14" t="s">
        <v>10</v>
      </c>
      <c r="F14" s="14" t="s">
        <v>11</v>
      </c>
      <c r="G14" s="14" t="s">
        <v>12</v>
      </c>
      <c r="H14" s="14" t="s">
        <v>13</v>
      </c>
      <c r="I14" s="113"/>
      <c r="J14" s="114"/>
    </row>
    <row r="15" spans="1:13" x14ac:dyDescent="0.25">
      <c r="A15" s="15">
        <v>1</v>
      </c>
      <c r="B15" s="16">
        <v>2</v>
      </c>
      <c r="C15" s="16">
        <v>3</v>
      </c>
      <c r="D15" s="17">
        <v>4</v>
      </c>
      <c r="E15" s="17">
        <v>5</v>
      </c>
      <c r="F15" s="17">
        <v>6</v>
      </c>
      <c r="G15" s="17">
        <v>7</v>
      </c>
      <c r="H15" s="17">
        <v>8</v>
      </c>
      <c r="I15" s="17">
        <v>9</v>
      </c>
      <c r="J15" s="18">
        <v>10</v>
      </c>
    </row>
    <row r="16" spans="1:13" ht="25.5" x14ac:dyDescent="0.25">
      <c r="A16" s="19">
        <v>5001</v>
      </c>
      <c r="B16" s="20"/>
      <c r="C16" s="21" t="s">
        <v>14</v>
      </c>
      <c r="D16" s="22">
        <f>SUM(E16:J16)</f>
        <v>420000</v>
      </c>
      <c r="E16" s="22">
        <f t="shared" ref="E16:J16" si="0">E17+E141</f>
        <v>7700</v>
      </c>
      <c r="F16" s="22">
        <f t="shared" si="0"/>
        <v>0</v>
      </c>
      <c r="G16" s="22">
        <f t="shared" si="0"/>
        <v>20000</v>
      </c>
      <c r="H16" s="22">
        <f t="shared" si="0"/>
        <v>383000</v>
      </c>
      <c r="I16" s="22">
        <f t="shared" si="0"/>
        <v>0</v>
      </c>
      <c r="J16" s="23">
        <f t="shared" si="0"/>
        <v>9300</v>
      </c>
    </row>
    <row r="17" spans="1:10" ht="25.5" x14ac:dyDescent="0.25">
      <c r="A17" s="19">
        <v>5002</v>
      </c>
      <c r="B17" s="20">
        <v>700000</v>
      </c>
      <c r="C17" s="21" t="s">
        <v>15</v>
      </c>
      <c r="D17" s="22">
        <f t="shared" ref="D17:D79" si="1">SUM(E17:J17)</f>
        <v>419950</v>
      </c>
      <c r="E17" s="22">
        <f t="shared" ref="E17:J17" si="2">E18+E70+E84+E96+E125+E130+E134</f>
        <v>7700</v>
      </c>
      <c r="F17" s="22">
        <f t="shared" si="2"/>
        <v>0</v>
      </c>
      <c r="G17" s="22">
        <f t="shared" si="2"/>
        <v>20000</v>
      </c>
      <c r="H17" s="22">
        <f t="shared" si="2"/>
        <v>383000</v>
      </c>
      <c r="I17" s="22">
        <f t="shared" si="2"/>
        <v>0</v>
      </c>
      <c r="J17" s="23">
        <f t="shared" si="2"/>
        <v>9250</v>
      </c>
    </row>
    <row r="18" spans="1:10" x14ac:dyDescent="0.25">
      <c r="A18" s="24">
        <v>5003</v>
      </c>
      <c r="B18" s="20">
        <v>710000</v>
      </c>
      <c r="C18" s="21" t="s">
        <v>16</v>
      </c>
      <c r="D18" s="22">
        <f t="shared" si="1"/>
        <v>0</v>
      </c>
      <c r="E18" s="22">
        <f t="shared" ref="E18:J18" si="3">E19+E27+E29+E36+E42+E49+E52+E63</f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3">
        <f t="shared" si="3"/>
        <v>0</v>
      </c>
    </row>
    <row r="19" spans="1:10" ht="25.5" x14ac:dyDescent="0.25">
      <c r="A19" s="24">
        <v>5004</v>
      </c>
      <c r="B19" s="20">
        <v>711000</v>
      </c>
      <c r="C19" s="21" t="s">
        <v>17</v>
      </c>
      <c r="D19" s="22">
        <f t="shared" si="1"/>
        <v>0</v>
      </c>
      <c r="E19" s="22">
        <f t="shared" ref="E19:J19" si="4">SUM(E20:E26)</f>
        <v>0</v>
      </c>
      <c r="F19" s="22">
        <f t="shared" si="4"/>
        <v>0</v>
      </c>
      <c r="G19" s="22">
        <f t="shared" si="4"/>
        <v>0</v>
      </c>
      <c r="H19" s="22">
        <f t="shared" si="4"/>
        <v>0</v>
      </c>
      <c r="I19" s="22">
        <f t="shared" si="4"/>
        <v>0</v>
      </c>
      <c r="J19" s="23">
        <f t="shared" si="4"/>
        <v>0</v>
      </c>
    </row>
    <row r="20" spans="1:10" x14ac:dyDescent="0.25">
      <c r="A20" s="25">
        <v>5005</v>
      </c>
      <c r="B20" s="26">
        <v>711100</v>
      </c>
      <c r="C20" s="27" t="s">
        <v>18</v>
      </c>
      <c r="D20" s="28">
        <f t="shared" si="1"/>
        <v>0</v>
      </c>
      <c r="E20" s="29"/>
      <c r="F20" s="29"/>
      <c r="G20" s="29"/>
      <c r="H20" s="29"/>
      <c r="I20" s="29"/>
      <c r="J20" s="30"/>
    </row>
    <row r="21" spans="1:10" x14ac:dyDescent="0.25">
      <c r="A21" s="110" t="s">
        <v>2</v>
      </c>
      <c r="B21" s="111" t="s">
        <v>3</v>
      </c>
      <c r="C21" s="112" t="s">
        <v>4</v>
      </c>
      <c r="D21" s="113" t="s">
        <v>5</v>
      </c>
      <c r="E21" s="113"/>
      <c r="F21" s="113"/>
      <c r="G21" s="113"/>
      <c r="H21" s="113"/>
      <c r="I21" s="113"/>
      <c r="J21" s="114"/>
    </row>
    <row r="22" spans="1:10" x14ac:dyDescent="0.25">
      <c r="A22" s="110"/>
      <c r="B22" s="111"/>
      <c r="C22" s="112"/>
      <c r="D22" s="112" t="s">
        <v>6</v>
      </c>
      <c r="E22" s="113" t="s">
        <v>7</v>
      </c>
      <c r="F22" s="113"/>
      <c r="G22" s="113"/>
      <c r="H22" s="113"/>
      <c r="I22" s="113" t="s">
        <v>8</v>
      </c>
      <c r="J22" s="114" t="s">
        <v>9</v>
      </c>
    </row>
    <row r="23" spans="1:10" ht="51" x14ac:dyDescent="0.25">
      <c r="A23" s="110"/>
      <c r="B23" s="111"/>
      <c r="C23" s="112"/>
      <c r="D23" s="112"/>
      <c r="E23" s="14" t="s">
        <v>10</v>
      </c>
      <c r="F23" s="14" t="s">
        <v>11</v>
      </c>
      <c r="G23" s="14" t="s">
        <v>12</v>
      </c>
      <c r="H23" s="14" t="s">
        <v>13</v>
      </c>
      <c r="I23" s="113"/>
      <c r="J23" s="114"/>
    </row>
    <row r="24" spans="1:10" x14ac:dyDescent="0.25">
      <c r="A24" s="31" t="s">
        <v>19</v>
      </c>
      <c r="B24" s="32" t="s">
        <v>20</v>
      </c>
      <c r="C24" s="32" t="s">
        <v>21</v>
      </c>
      <c r="D24" s="32" t="s">
        <v>22</v>
      </c>
      <c r="E24" s="32" t="s">
        <v>23</v>
      </c>
      <c r="F24" s="32" t="s">
        <v>24</v>
      </c>
      <c r="G24" s="32" t="s">
        <v>25</v>
      </c>
      <c r="H24" s="32" t="s">
        <v>26</v>
      </c>
      <c r="I24" s="32" t="s">
        <v>27</v>
      </c>
      <c r="J24" s="33" t="s">
        <v>28</v>
      </c>
    </row>
    <row r="25" spans="1:10" ht="25.5" x14ac:dyDescent="0.25">
      <c r="A25" s="25">
        <v>5006</v>
      </c>
      <c r="B25" s="26">
        <v>711200</v>
      </c>
      <c r="C25" s="27" t="s">
        <v>29</v>
      </c>
      <c r="D25" s="34">
        <f t="shared" si="1"/>
        <v>0</v>
      </c>
      <c r="E25" s="35"/>
      <c r="F25" s="35"/>
      <c r="G25" s="35"/>
      <c r="H25" s="35"/>
      <c r="I25" s="35"/>
      <c r="J25" s="36"/>
    </row>
    <row r="26" spans="1:10" ht="25.5" x14ac:dyDescent="0.25">
      <c r="A26" s="25">
        <v>5007</v>
      </c>
      <c r="B26" s="26">
        <v>711300</v>
      </c>
      <c r="C26" s="27" t="s">
        <v>30</v>
      </c>
      <c r="D26" s="34">
        <f t="shared" si="1"/>
        <v>0</v>
      </c>
      <c r="E26" s="35"/>
      <c r="F26" s="35"/>
      <c r="G26" s="35"/>
      <c r="H26" s="35"/>
      <c r="I26" s="35"/>
      <c r="J26" s="36"/>
    </row>
    <row r="27" spans="1:10" x14ac:dyDescent="0.25">
      <c r="A27" s="24">
        <v>5008</v>
      </c>
      <c r="B27" s="20">
        <v>712000</v>
      </c>
      <c r="C27" s="21" t="s">
        <v>31</v>
      </c>
      <c r="D27" s="22">
        <f t="shared" si="1"/>
        <v>0</v>
      </c>
      <c r="E27" s="22">
        <f t="shared" ref="E27:J27" si="5">E28</f>
        <v>0</v>
      </c>
      <c r="F27" s="22">
        <f t="shared" si="5"/>
        <v>0</v>
      </c>
      <c r="G27" s="22">
        <f t="shared" si="5"/>
        <v>0</v>
      </c>
      <c r="H27" s="22">
        <f t="shared" si="5"/>
        <v>0</v>
      </c>
      <c r="I27" s="22">
        <f t="shared" si="5"/>
        <v>0</v>
      </c>
      <c r="J27" s="23">
        <f t="shared" si="5"/>
        <v>0</v>
      </c>
    </row>
    <row r="28" spans="1:10" x14ac:dyDescent="0.25">
      <c r="A28" s="25">
        <v>5009</v>
      </c>
      <c r="B28" s="26">
        <v>712100</v>
      </c>
      <c r="C28" s="27" t="s">
        <v>32</v>
      </c>
      <c r="D28" s="34">
        <f t="shared" si="1"/>
        <v>0</v>
      </c>
      <c r="E28" s="35"/>
      <c r="F28" s="35"/>
      <c r="G28" s="35"/>
      <c r="H28" s="35"/>
      <c r="I28" s="35"/>
      <c r="J28" s="36"/>
    </row>
    <row r="29" spans="1:10" x14ac:dyDescent="0.25">
      <c r="A29" s="24">
        <v>5010</v>
      </c>
      <c r="B29" s="20">
        <v>713000</v>
      </c>
      <c r="C29" s="21" t="s">
        <v>33</v>
      </c>
      <c r="D29" s="22">
        <f t="shared" si="1"/>
        <v>0</v>
      </c>
      <c r="E29" s="22">
        <f t="shared" ref="E29:J29" si="6">SUM(E30:E35)</f>
        <v>0</v>
      </c>
      <c r="F29" s="22">
        <f t="shared" si="6"/>
        <v>0</v>
      </c>
      <c r="G29" s="22">
        <f t="shared" si="6"/>
        <v>0</v>
      </c>
      <c r="H29" s="22">
        <f t="shared" si="6"/>
        <v>0</v>
      </c>
      <c r="I29" s="22">
        <f t="shared" si="6"/>
        <v>0</v>
      </c>
      <c r="J29" s="23">
        <f t="shared" si="6"/>
        <v>0</v>
      </c>
    </row>
    <row r="30" spans="1:10" x14ac:dyDescent="0.25">
      <c r="A30" s="25">
        <v>5011</v>
      </c>
      <c r="B30" s="26">
        <v>713100</v>
      </c>
      <c r="C30" s="27" t="s">
        <v>34</v>
      </c>
      <c r="D30" s="34">
        <f t="shared" si="1"/>
        <v>0</v>
      </c>
      <c r="E30" s="35"/>
      <c r="F30" s="35"/>
      <c r="G30" s="35"/>
      <c r="H30" s="35"/>
      <c r="I30" s="35"/>
      <c r="J30" s="36"/>
    </row>
    <row r="31" spans="1:10" x14ac:dyDescent="0.25">
      <c r="A31" s="25">
        <v>5012</v>
      </c>
      <c r="B31" s="26">
        <v>713200</v>
      </c>
      <c r="C31" s="27" t="s">
        <v>35</v>
      </c>
      <c r="D31" s="34">
        <f t="shared" si="1"/>
        <v>0</v>
      </c>
      <c r="E31" s="35"/>
      <c r="F31" s="35"/>
      <c r="G31" s="35"/>
      <c r="H31" s="35"/>
      <c r="I31" s="35"/>
      <c r="J31" s="36"/>
    </row>
    <row r="32" spans="1:10" x14ac:dyDescent="0.25">
      <c r="A32" s="25">
        <v>5013</v>
      </c>
      <c r="B32" s="26">
        <v>713300</v>
      </c>
      <c r="C32" s="27" t="s">
        <v>36</v>
      </c>
      <c r="D32" s="34">
        <f t="shared" si="1"/>
        <v>0</v>
      </c>
      <c r="E32" s="35"/>
      <c r="F32" s="35"/>
      <c r="G32" s="35"/>
      <c r="H32" s="35"/>
      <c r="I32" s="35"/>
      <c r="J32" s="36"/>
    </row>
    <row r="33" spans="1:10" x14ac:dyDescent="0.25">
      <c r="A33" s="25">
        <v>5014</v>
      </c>
      <c r="B33" s="26">
        <v>713400</v>
      </c>
      <c r="C33" s="27" t="s">
        <v>37</v>
      </c>
      <c r="D33" s="34">
        <f t="shared" si="1"/>
        <v>0</v>
      </c>
      <c r="E33" s="35"/>
      <c r="F33" s="35"/>
      <c r="G33" s="35"/>
      <c r="H33" s="35"/>
      <c r="I33" s="35"/>
      <c r="J33" s="36"/>
    </row>
    <row r="34" spans="1:10" x14ac:dyDescent="0.25">
      <c r="A34" s="25">
        <v>5015</v>
      </c>
      <c r="B34" s="26">
        <v>713500</v>
      </c>
      <c r="C34" s="27" t="s">
        <v>38</v>
      </c>
      <c r="D34" s="34">
        <f t="shared" si="1"/>
        <v>0</v>
      </c>
      <c r="E34" s="35"/>
      <c r="F34" s="35"/>
      <c r="G34" s="35"/>
      <c r="H34" s="35"/>
      <c r="I34" s="35"/>
      <c r="J34" s="36"/>
    </row>
    <row r="35" spans="1:10" x14ac:dyDescent="0.25">
      <c r="A35" s="25">
        <v>5016</v>
      </c>
      <c r="B35" s="26">
        <v>713600</v>
      </c>
      <c r="C35" s="27" t="s">
        <v>39</v>
      </c>
      <c r="D35" s="34">
        <f t="shared" si="1"/>
        <v>0</v>
      </c>
      <c r="E35" s="37"/>
      <c r="F35" s="37"/>
      <c r="G35" s="37"/>
      <c r="H35" s="37"/>
      <c r="I35" s="37"/>
      <c r="J35" s="38"/>
    </row>
    <row r="36" spans="1:10" x14ac:dyDescent="0.25">
      <c r="A36" s="24">
        <v>5017</v>
      </c>
      <c r="B36" s="20">
        <v>714000</v>
      </c>
      <c r="C36" s="21" t="s">
        <v>40</v>
      </c>
      <c r="D36" s="22">
        <f t="shared" si="1"/>
        <v>0</v>
      </c>
      <c r="E36" s="22">
        <f t="shared" ref="E36:J36" si="7">SUM(E37:E41)</f>
        <v>0</v>
      </c>
      <c r="F36" s="22">
        <f t="shared" si="7"/>
        <v>0</v>
      </c>
      <c r="G36" s="22">
        <f t="shared" si="7"/>
        <v>0</v>
      </c>
      <c r="H36" s="22">
        <f t="shared" si="7"/>
        <v>0</v>
      </c>
      <c r="I36" s="22">
        <f t="shared" si="7"/>
        <v>0</v>
      </c>
      <c r="J36" s="23">
        <f t="shared" si="7"/>
        <v>0</v>
      </c>
    </row>
    <row r="37" spans="1:10" x14ac:dyDescent="0.25">
      <c r="A37" s="25">
        <v>5018</v>
      </c>
      <c r="B37" s="26">
        <v>714100</v>
      </c>
      <c r="C37" s="27" t="s">
        <v>41</v>
      </c>
      <c r="D37" s="34">
        <f t="shared" si="1"/>
        <v>0</v>
      </c>
      <c r="E37" s="35"/>
      <c r="F37" s="35"/>
      <c r="G37" s="35"/>
      <c r="H37" s="35"/>
      <c r="I37" s="35"/>
      <c r="J37" s="36"/>
    </row>
    <row r="38" spans="1:10" x14ac:dyDescent="0.25">
      <c r="A38" s="25">
        <v>5019</v>
      </c>
      <c r="B38" s="26">
        <v>714300</v>
      </c>
      <c r="C38" s="27" t="s">
        <v>42</v>
      </c>
      <c r="D38" s="34">
        <f t="shared" si="1"/>
        <v>0</v>
      </c>
      <c r="E38" s="35"/>
      <c r="F38" s="35"/>
      <c r="G38" s="35"/>
      <c r="H38" s="35"/>
      <c r="I38" s="35"/>
      <c r="J38" s="36"/>
    </row>
    <row r="39" spans="1:10" x14ac:dyDescent="0.25">
      <c r="A39" s="25">
        <v>5020</v>
      </c>
      <c r="B39" s="26">
        <v>714400</v>
      </c>
      <c r="C39" s="27" t="s">
        <v>43</v>
      </c>
      <c r="D39" s="34">
        <f t="shared" si="1"/>
        <v>0</v>
      </c>
      <c r="E39" s="35"/>
      <c r="F39" s="35"/>
      <c r="G39" s="35"/>
      <c r="H39" s="35"/>
      <c r="I39" s="35"/>
      <c r="J39" s="36"/>
    </row>
    <row r="40" spans="1:10" ht="25.5" x14ac:dyDescent="0.25">
      <c r="A40" s="25">
        <v>5021</v>
      </c>
      <c r="B40" s="26">
        <v>714500</v>
      </c>
      <c r="C40" s="27" t="s">
        <v>44</v>
      </c>
      <c r="D40" s="34">
        <f t="shared" si="1"/>
        <v>0</v>
      </c>
      <c r="E40" s="35"/>
      <c r="F40" s="35"/>
      <c r="G40" s="35"/>
      <c r="H40" s="35"/>
      <c r="I40" s="35"/>
      <c r="J40" s="36"/>
    </row>
    <row r="41" spans="1:10" x14ac:dyDescent="0.25">
      <c r="A41" s="25">
        <v>5022</v>
      </c>
      <c r="B41" s="26">
        <v>714600</v>
      </c>
      <c r="C41" s="27" t="s">
        <v>45</v>
      </c>
      <c r="D41" s="34">
        <f t="shared" si="1"/>
        <v>0</v>
      </c>
      <c r="E41" s="35"/>
      <c r="F41" s="35"/>
      <c r="G41" s="35"/>
      <c r="H41" s="35"/>
      <c r="I41" s="35"/>
      <c r="J41" s="36"/>
    </row>
    <row r="42" spans="1:10" ht="25.5" x14ac:dyDescent="0.25">
      <c r="A42" s="24">
        <v>5023</v>
      </c>
      <c r="B42" s="20">
        <v>715000</v>
      </c>
      <c r="C42" s="21" t="s">
        <v>46</v>
      </c>
      <c r="D42" s="22">
        <f t="shared" si="1"/>
        <v>0</v>
      </c>
      <c r="E42" s="22">
        <f t="shared" ref="E42:J42" si="8">SUM(E43:E48)</f>
        <v>0</v>
      </c>
      <c r="F42" s="22">
        <f t="shared" si="8"/>
        <v>0</v>
      </c>
      <c r="G42" s="22">
        <f t="shared" si="8"/>
        <v>0</v>
      </c>
      <c r="H42" s="22">
        <f t="shared" si="8"/>
        <v>0</v>
      </c>
      <c r="I42" s="22">
        <f t="shared" si="8"/>
        <v>0</v>
      </c>
      <c r="J42" s="23">
        <f t="shared" si="8"/>
        <v>0</v>
      </c>
    </row>
    <row r="43" spans="1:10" x14ac:dyDescent="0.25">
      <c r="A43" s="25">
        <v>5024</v>
      </c>
      <c r="B43" s="26">
        <v>715100</v>
      </c>
      <c r="C43" s="27" t="s">
        <v>47</v>
      </c>
      <c r="D43" s="34">
        <f t="shared" si="1"/>
        <v>0</v>
      </c>
      <c r="E43" s="35"/>
      <c r="F43" s="35"/>
      <c r="G43" s="35"/>
      <c r="H43" s="35"/>
      <c r="I43" s="35"/>
      <c r="J43" s="36"/>
    </row>
    <row r="44" spans="1:10" x14ac:dyDescent="0.25">
      <c r="A44" s="25">
        <v>5025</v>
      </c>
      <c r="B44" s="26">
        <v>715200</v>
      </c>
      <c r="C44" s="27" t="s">
        <v>48</v>
      </c>
      <c r="D44" s="34">
        <f t="shared" si="1"/>
        <v>0</v>
      </c>
      <c r="E44" s="35"/>
      <c r="F44" s="35"/>
      <c r="G44" s="35"/>
      <c r="H44" s="35"/>
      <c r="I44" s="35"/>
      <c r="J44" s="36"/>
    </row>
    <row r="45" spans="1:10" x14ac:dyDescent="0.25">
      <c r="A45" s="25">
        <v>5026</v>
      </c>
      <c r="B45" s="26">
        <v>715300</v>
      </c>
      <c r="C45" s="27" t="s">
        <v>49</v>
      </c>
      <c r="D45" s="34">
        <f t="shared" si="1"/>
        <v>0</v>
      </c>
      <c r="E45" s="35"/>
      <c r="F45" s="35"/>
      <c r="G45" s="35"/>
      <c r="H45" s="35"/>
      <c r="I45" s="35"/>
      <c r="J45" s="36"/>
    </row>
    <row r="46" spans="1:10" ht="25.5" x14ac:dyDescent="0.25">
      <c r="A46" s="25">
        <v>5027</v>
      </c>
      <c r="B46" s="26">
        <v>715400</v>
      </c>
      <c r="C46" s="27" t="s">
        <v>50</v>
      </c>
      <c r="D46" s="34">
        <f t="shared" si="1"/>
        <v>0</v>
      </c>
      <c r="E46" s="35"/>
      <c r="F46" s="35"/>
      <c r="G46" s="35"/>
      <c r="H46" s="35"/>
      <c r="I46" s="35"/>
      <c r="J46" s="36"/>
    </row>
    <row r="47" spans="1:10" x14ac:dyDescent="0.25">
      <c r="A47" s="25">
        <v>5028</v>
      </c>
      <c r="B47" s="26">
        <v>715500</v>
      </c>
      <c r="C47" s="27" t="s">
        <v>51</v>
      </c>
      <c r="D47" s="34">
        <f t="shared" si="1"/>
        <v>0</v>
      </c>
      <c r="E47" s="35"/>
      <c r="F47" s="35"/>
      <c r="G47" s="35"/>
      <c r="H47" s="35"/>
      <c r="I47" s="35"/>
      <c r="J47" s="36"/>
    </row>
    <row r="48" spans="1:10" x14ac:dyDescent="0.25">
      <c r="A48" s="25">
        <v>5029</v>
      </c>
      <c r="B48" s="26">
        <v>715600</v>
      </c>
      <c r="C48" s="27" t="s">
        <v>52</v>
      </c>
      <c r="D48" s="34">
        <f t="shared" si="1"/>
        <v>0</v>
      </c>
      <c r="E48" s="35"/>
      <c r="F48" s="35"/>
      <c r="G48" s="35"/>
      <c r="H48" s="35"/>
      <c r="I48" s="35"/>
      <c r="J48" s="36"/>
    </row>
    <row r="49" spans="1:10" x14ac:dyDescent="0.25">
      <c r="A49" s="24">
        <v>5030</v>
      </c>
      <c r="B49" s="20">
        <v>716000</v>
      </c>
      <c r="C49" s="21" t="s">
        <v>53</v>
      </c>
      <c r="D49" s="22">
        <f t="shared" si="1"/>
        <v>0</v>
      </c>
      <c r="E49" s="22">
        <f t="shared" ref="E49:J49" si="9">E50+E51</f>
        <v>0</v>
      </c>
      <c r="F49" s="22">
        <f t="shared" si="9"/>
        <v>0</v>
      </c>
      <c r="G49" s="22">
        <f t="shared" si="9"/>
        <v>0</v>
      </c>
      <c r="H49" s="22">
        <f t="shared" si="9"/>
        <v>0</v>
      </c>
      <c r="I49" s="22">
        <f t="shared" si="9"/>
        <v>0</v>
      </c>
      <c r="J49" s="23">
        <f t="shared" si="9"/>
        <v>0</v>
      </c>
    </row>
    <row r="50" spans="1:10" ht="25.5" x14ac:dyDescent="0.25">
      <c r="A50" s="25">
        <v>5031</v>
      </c>
      <c r="B50" s="26">
        <v>716100</v>
      </c>
      <c r="C50" s="27" t="s">
        <v>54</v>
      </c>
      <c r="D50" s="34">
        <f t="shared" si="1"/>
        <v>0</v>
      </c>
      <c r="E50" s="35"/>
      <c r="F50" s="35"/>
      <c r="G50" s="35"/>
      <c r="H50" s="35"/>
      <c r="I50" s="35"/>
      <c r="J50" s="36"/>
    </row>
    <row r="51" spans="1:10" ht="25.5" x14ac:dyDescent="0.25">
      <c r="A51" s="25">
        <v>5032</v>
      </c>
      <c r="B51" s="26">
        <v>716200</v>
      </c>
      <c r="C51" s="27" t="s">
        <v>55</v>
      </c>
      <c r="D51" s="34">
        <f t="shared" si="1"/>
        <v>0</v>
      </c>
      <c r="E51" s="35"/>
      <c r="F51" s="35"/>
      <c r="G51" s="35"/>
      <c r="H51" s="35"/>
      <c r="I51" s="35"/>
      <c r="J51" s="36"/>
    </row>
    <row r="52" spans="1:10" x14ac:dyDescent="0.25">
      <c r="A52" s="24">
        <v>5033</v>
      </c>
      <c r="B52" s="20">
        <v>717000</v>
      </c>
      <c r="C52" s="21" t="s">
        <v>56</v>
      </c>
      <c r="D52" s="22">
        <f t="shared" si="1"/>
        <v>0</v>
      </c>
      <c r="E52" s="22">
        <f t="shared" ref="E52:J52" si="10">SUM(E57:E62)</f>
        <v>0</v>
      </c>
      <c r="F52" s="22">
        <f t="shared" si="10"/>
        <v>0</v>
      </c>
      <c r="G52" s="22">
        <f t="shared" si="10"/>
        <v>0</v>
      </c>
      <c r="H52" s="22">
        <f t="shared" si="10"/>
        <v>0</v>
      </c>
      <c r="I52" s="22">
        <f t="shared" si="10"/>
        <v>0</v>
      </c>
      <c r="J52" s="23">
        <f t="shared" si="10"/>
        <v>0</v>
      </c>
    </row>
    <row r="53" spans="1:10" x14ac:dyDescent="0.25">
      <c r="A53" s="110" t="s">
        <v>2</v>
      </c>
      <c r="B53" s="111" t="s">
        <v>3</v>
      </c>
      <c r="C53" s="112" t="s">
        <v>4</v>
      </c>
      <c r="D53" s="113" t="s">
        <v>5</v>
      </c>
      <c r="E53" s="113"/>
      <c r="F53" s="113"/>
      <c r="G53" s="113"/>
      <c r="H53" s="113"/>
      <c r="I53" s="113"/>
      <c r="J53" s="114"/>
    </row>
    <row r="54" spans="1:10" x14ac:dyDescent="0.25">
      <c r="A54" s="110"/>
      <c r="B54" s="111"/>
      <c r="C54" s="112"/>
      <c r="D54" s="112" t="s">
        <v>6</v>
      </c>
      <c r="E54" s="113" t="s">
        <v>7</v>
      </c>
      <c r="F54" s="113"/>
      <c r="G54" s="113"/>
      <c r="H54" s="113"/>
      <c r="I54" s="113" t="s">
        <v>8</v>
      </c>
      <c r="J54" s="114" t="s">
        <v>9</v>
      </c>
    </row>
    <row r="55" spans="1:10" ht="51" x14ac:dyDescent="0.25">
      <c r="A55" s="110"/>
      <c r="B55" s="111"/>
      <c r="C55" s="112"/>
      <c r="D55" s="112"/>
      <c r="E55" s="14" t="s">
        <v>10</v>
      </c>
      <c r="F55" s="14" t="s">
        <v>11</v>
      </c>
      <c r="G55" s="14" t="s">
        <v>12</v>
      </c>
      <c r="H55" s="14" t="s">
        <v>13</v>
      </c>
      <c r="I55" s="113"/>
      <c r="J55" s="114"/>
    </row>
    <row r="56" spans="1:10" x14ac:dyDescent="0.25">
      <c r="A56" s="31" t="s">
        <v>19</v>
      </c>
      <c r="B56" s="32" t="s">
        <v>20</v>
      </c>
      <c r="C56" s="32" t="s">
        <v>21</v>
      </c>
      <c r="D56" s="32" t="s">
        <v>22</v>
      </c>
      <c r="E56" s="32" t="s">
        <v>23</v>
      </c>
      <c r="F56" s="32" t="s">
        <v>24</v>
      </c>
      <c r="G56" s="32" t="s">
        <v>25</v>
      </c>
      <c r="H56" s="32" t="s">
        <v>26</v>
      </c>
      <c r="I56" s="32" t="s">
        <v>27</v>
      </c>
      <c r="J56" s="33" t="s">
        <v>28</v>
      </c>
    </row>
    <row r="57" spans="1:10" x14ac:dyDescent="0.25">
      <c r="A57" s="25">
        <v>5034</v>
      </c>
      <c r="B57" s="26">
        <v>717100</v>
      </c>
      <c r="C57" s="27" t="s">
        <v>57</v>
      </c>
      <c r="D57" s="34">
        <f t="shared" si="1"/>
        <v>0</v>
      </c>
      <c r="E57" s="35"/>
      <c r="F57" s="35"/>
      <c r="G57" s="35"/>
      <c r="H57" s="35"/>
      <c r="I57" s="35"/>
      <c r="J57" s="36"/>
    </row>
    <row r="58" spans="1:10" x14ac:dyDescent="0.25">
      <c r="A58" s="25">
        <v>5035</v>
      </c>
      <c r="B58" s="26">
        <v>717200</v>
      </c>
      <c r="C58" s="27" t="s">
        <v>58</v>
      </c>
      <c r="D58" s="34">
        <f t="shared" si="1"/>
        <v>0</v>
      </c>
      <c r="E58" s="35"/>
      <c r="F58" s="35"/>
      <c r="G58" s="35"/>
      <c r="H58" s="35"/>
      <c r="I58" s="35"/>
      <c r="J58" s="36"/>
    </row>
    <row r="59" spans="1:10" x14ac:dyDescent="0.25">
      <c r="A59" s="25">
        <v>5036</v>
      </c>
      <c r="B59" s="26">
        <v>717300</v>
      </c>
      <c r="C59" s="27" t="s">
        <v>59</v>
      </c>
      <c r="D59" s="34">
        <f t="shared" si="1"/>
        <v>0</v>
      </c>
      <c r="E59" s="35"/>
      <c r="F59" s="35"/>
      <c r="G59" s="35"/>
      <c r="H59" s="35"/>
      <c r="I59" s="35"/>
      <c r="J59" s="36"/>
    </row>
    <row r="60" spans="1:10" x14ac:dyDescent="0.25">
      <c r="A60" s="25">
        <v>5037</v>
      </c>
      <c r="B60" s="26">
        <v>717400</v>
      </c>
      <c r="C60" s="27" t="s">
        <v>60</v>
      </c>
      <c r="D60" s="34">
        <f t="shared" si="1"/>
        <v>0</v>
      </c>
      <c r="E60" s="35"/>
      <c r="F60" s="35"/>
      <c r="G60" s="35"/>
      <c r="H60" s="35"/>
      <c r="I60" s="35"/>
      <c r="J60" s="36"/>
    </row>
    <row r="61" spans="1:10" x14ac:dyDescent="0.25">
      <c r="A61" s="25">
        <v>5038</v>
      </c>
      <c r="B61" s="26">
        <v>717500</v>
      </c>
      <c r="C61" s="27" t="s">
        <v>61</v>
      </c>
      <c r="D61" s="34">
        <f t="shared" si="1"/>
        <v>0</v>
      </c>
      <c r="E61" s="35"/>
      <c r="F61" s="35"/>
      <c r="G61" s="35"/>
      <c r="H61" s="35"/>
      <c r="I61" s="35"/>
      <c r="J61" s="36"/>
    </row>
    <row r="62" spans="1:10" x14ac:dyDescent="0.25">
      <c r="A62" s="25">
        <v>5039</v>
      </c>
      <c r="B62" s="26">
        <v>717600</v>
      </c>
      <c r="C62" s="27" t="s">
        <v>62</v>
      </c>
      <c r="D62" s="34">
        <f t="shared" si="1"/>
        <v>0</v>
      </c>
      <c r="E62" s="35"/>
      <c r="F62" s="35"/>
      <c r="G62" s="35"/>
      <c r="H62" s="35"/>
      <c r="I62" s="35"/>
      <c r="J62" s="36"/>
    </row>
    <row r="63" spans="1:10" ht="38.25" x14ac:dyDescent="0.25">
      <c r="A63" s="24">
        <v>5040</v>
      </c>
      <c r="B63" s="20">
        <v>719000</v>
      </c>
      <c r="C63" s="21" t="s">
        <v>63</v>
      </c>
      <c r="D63" s="22">
        <f t="shared" si="1"/>
        <v>0</v>
      </c>
      <c r="E63" s="22">
        <f t="shared" ref="E63:J63" si="11">SUM(E64:E69)</f>
        <v>0</v>
      </c>
      <c r="F63" s="22">
        <f t="shared" si="11"/>
        <v>0</v>
      </c>
      <c r="G63" s="22">
        <f t="shared" si="11"/>
        <v>0</v>
      </c>
      <c r="H63" s="22">
        <f t="shared" si="11"/>
        <v>0</v>
      </c>
      <c r="I63" s="22">
        <f t="shared" si="11"/>
        <v>0</v>
      </c>
      <c r="J63" s="23">
        <f t="shared" si="11"/>
        <v>0</v>
      </c>
    </row>
    <row r="64" spans="1:10" x14ac:dyDescent="0.25">
      <c r="A64" s="25">
        <v>5041</v>
      </c>
      <c r="B64" s="26">
        <v>719100</v>
      </c>
      <c r="C64" s="27" t="s">
        <v>64</v>
      </c>
      <c r="D64" s="34">
        <f t="shared" si="1"/>
        <v>0</v>
      </c>
      <c r="E64" s="35"/>
      <c r="F64" s="35"/>
      <c r="G64" s="35"/>
      <c r="H64" s="35"/>
      <c r="I64" s="35"/>
      <c r="J64" s="36"/>
    </row>
    <row r="65" spans="1:10" ht="25.5" x14ac:dyDescent="0.25">
      <c r="A65" s="25">
        <v>5042</v>
      </c>
      <c r="B65" s="26">
        <v>719200</v>
      </c>
      <c r="C65" s="27" t="s">
        <v>65</v>
      </c>
      <c r="D65" s="34">
        <f t="shared" si="1"/>
        <v>0</v>
      </c>
      <c r="E65" s="35"/>
      <c r="F65" s="35"/>
      <c r="G65" s="35"/>
      <c r="H65" s="35"/>
      <c r="I65" s="35"/>
      <c r="J65" s="36"/>
    </row>
    <row r="66" spans="1:10" ht="25.5" x14ac:dyDescent="0.25">
      <c r="A66" s="25">
        <v>5043</v>
      </c>
      <c r="B66" s="26">
        <v>719300</v>
      </c>
      <c r="C66" s="27" t="s">
        <v>66</v>
      </c>
      <c r="D66" s="34">
        <f t="shared" si="1"/>
        <v>0</v>
      </c>
      <c r="E66" s="35"/>
      <c r="F66" s="35"/>
      <c r="G66" s="35"/>
      <c r="H66" s="35"/>
      <c r="I66" s="35"/>
      <c r="J66" s="36"/>
    </row>
    <row r="67" spans="1:10" x14ac:dyDescent="0.25">
      <c r="A67" s="25">
        <v>5044</v>
      </c>
      <c r="B67" s="26">
        <v>719400</v>
      </c>
      <c r="C67" s="27" t="s">
        <v>67</v>
      </c>
      <c r="D67" s="34">
        <f t="shared" si="1"/>
        <v>0</v>
      </c>
      <c r="E67" s="35"/>
      <c r="F67" s="35"/>
      <c r="G67" s="35"/>
      <c r="H67" s="35"/>
      <c r="I67" s="35"/>
      <c r="J67" s="36"/>
    </row>
    <row r="68" spans="1:10" x14ac:dyDescent="0.25">
      <c r="A68" s="25">
        <v>5045</v>
      </c>
      <c r="B68" s="26">
        <v>719500</v>
      </c>
      <c r="C68" s="27" t="s">
        <v>68</v>
      </c>
      <c r="D68" s="34">
        <f t="shared" si="1"/>
        <v>0</v>
      </c>
      <c r="E68" s="35"/>
      <c r="F68" s="35"/>
      <c r="G68" s="35"/>
      <c r="H68" s="35"/>
      <c r="I68" s="35"/>
      <c r="J68" s="36"/>
    </row>
    <row r="69" spans="1:10" x14ac:dyDescent="0.25">
      <c r="A69" s="25">
        <v>5046</v>
      </c>
      <c r="B69" s="26">
        <v>719600</v>
      </c>
      <c r="C69" s="27" t="s">
        <v>69</v>
      </c>
      <c r="D69" s="34">
        <f t="shared" si="1"/>
        <v>0</v>
      </c>
      <c r="E69" s="35"/>
      <c r="F69" s="35"/>
      <c r="G69" s="35"/>
      <c r="H69" s="35"/>
      <c r="I69" s="35"/>
      <c r="J69" s="36"/>
    </row>
    <row r="70" spans="1:10" x14ac:dyDescent="0.25">
      <c r="A70" s="24">
        <v>5047</v>
      </c>
      <c r="B70" s="20">
        <v>720000</v>
      </c>
      <c r="C70" s="21" t="s">
        <v>70</v>
      </c>
      <c r="D70" s="22">
        <f t="shared" si="1"/>
        <v>0</v>
      </c>
      <c r="E70" s="22">
        <f t="shared" ref="E70:J70" si="12">E71+E76</f>
        <v>0</v>
      </c>
      <c r="F70" s="22">
        <f t="shared" si="12"/>
        <v>0</v>
      </c>
      <c r="G70" s="22">
        <f t="shared" si="12"/>
        <v>0</v>
      </c>
      <c r="H70" s="22">
        <f t="shared" si="12"/>
        <v>0</v>
      </c>
      <c r="I70" s="22">
        <f t="shared" si="12"/>
        <v>0</v>
      </c>
      <c r="J70" s="23">
        <f t="shared" si="12"/>
        <v>0</v>
      </c>
    </row>
    <row r="71" spans="1:10" x14ac:dyDescent="0.25">
      <c r="A71" s="24">
        <v>5048</v>
      </c>
      <c r="B71" s="20">
        <v>721000</v>
      </c>
      <c r="C71" s="21" t="s">
        <v>71</v>
      </c>
      <c r="D71" s="22">
        <f t="shared" si="1"/>
        <v>0</v>
      </c>
      <c r="E71" s="22">
        <f t="shared" ref="E71:J71" si="13">SUM(E72:E75)</f>
        <v>0</v>
      </c>
      <c r="F71" s="22">
        <f t="shared" si="13"/>
        <v>0</v>
      </c>
      <c r="G71" s="22">
        <f t="shared" si="13"/>
        <v>0</v>
      </c>
      <c r="H71" s="22">
        <f t="shared" si="13"/>
        <v>0</v>
      </c>
      <c r="I71" s="22">
        <f t="shared" si="13"/>
        <v>0</v>
      </c>
      <c r="J71" s="23">
        <f t="shared" si="13"/>
        <v>0</v>
      </c>
    </row>
    <row r="72" spans="1:10" x14ac:dyDescent="0.25">
      <c r="A72" s="25">
        <v>5049</v>
      </c>
      <c r="B72" s="26">
        <v>721100</v>
      </c>
      <c r="C72" s="27" t="s">
        <v>72</v>
      </c>
      <c r="D72" s="34">
        <f t="shared" si="1"/>
        <v>0</v>
      </c>
      <c r="E72" s="35"/>
      <c r="F72" s="35"/>
      <c r="G72" s="35"/>
      <c r="H72" s="35"/>
      <c r="I72" s="35"/>
      <c r="J72" s="36"/>
    </row>
    <row r="73" spans="1:10" x14ac:dyDescent="0.25">
      <c r="A73" s="25">
        <v>5050</v>
      </c>
      <c r="B73" s="26">
        <v>721200</v>
      </c>
      <c r="C73" s="27" t="s">
        <v>73</v>
      </c>
      <c r="D73" s="34">
        <f t="shared" si="1"/>
        <v>0</v>
      </c>
      <c r="E73" s="35"/>
      <c r="F73" s="35"/>
      <c r="G73" s="35"/>
      <c r="H73" s="35"/>
      <c r="I73" s="35"/>
      <c r="J73" s="36"/>
    </row>
    <row r="74" spans="1:10" ht="25.5" x14ac:dyDescent="0.25">
      <c r="A74" s="25">
        <v>5051</v>
      </c>
      <c r="B74" s="26">
        <v>721300</v>
      </c>
      <c r="C74" s="27" t="s">
        <v>74</v>
      </c>
      <c r="D74" s="34">
        <f t="shared" si="1"/>
        <v>0</v>
      </c>
      <c r="E74" s="35"/>
      <c r="F74" s="35"/>
      <c r="G74" s="35"/>
      <c r="H74" s="35"/>
      <c r="I74" s="35"/>
      <c r="J74" s="36"/>
    </row>
    <row r="75" spans="1:10" x14ac:dyDescent="0.25">
      <c r="A75" s="25">
        <v>5052</v>
      </c>
      <c r="B75" s="26">
        <v>721400</v>
      </c>
      <c r="C75" s="27" t="s">
        <v>75</v>
      </c>
      <c r="D75" s="34">
        <f t="shared" si="1"/>
        <v>0</v>
      </c>
      <c r="E75" s="35"/>
      <c r="F75" s="35"/>
      <c r="G75" s="35"/>
      <c r="H75" s="35"/>
      <c r="I75" s="35"/>
      <c r="J75" s="36"/>
    </row>
    <row r="76" spans="1:10" x14ac:dyDescent="0.25">
      <c r="A76" s="24">
        <v>5053</v>
      </c>
      <c r="B76" s="20">
        <v>722000</v>
      </c>
      <c r="C76" s="21" t="s">
        <v>76</v>
      </c>
      <c r="D76" s="22">
        <f t="shared" si="1"/>
        <v>0</v>
      </c>
      <c r="E76" s="22">
        <f t="shared" ref="E76:J76" si="14">SUM(E77:E79)</f>
        <v>0</v>
      </c>
      <c r="F76" s="22">
        <f t="shared" si="14"/>
        <v>0</v>
      </c>
      <c r="G76" s="22">
        <f t="shared" si="14"/>
        <v>0</v>
      </c>
      <c r="H76" s="22">
        <f t="shared" si="14"/>
        <v>0</v>
      </c>
      <c r="I76" s="22">
        <f t="shared" si="14"/>
        <v>0</v>
      </c>
      <c r="J76" s="23">
        <f t="shared" si="14"/>
        <v>0</v>
      </c>
    </row>
    <row r="77" spans="1:10" x14ac:dyDescent="0.25">
      <c r="A77" s="25">
        <v>5054</v>
      </c>
      <c r="B77" s="26">
        <v>722100</v>
      </c>
      <c r="C77" s="27" t="s">
        <v>77</v>
      </c>
      <c r="D77" s="34">
        <f t="shared" si="1"/>
        <v>0</v>
      </c>
      <c r="E77" s="35"/>
      <c r="F77" s="35"/>
      <c r="G77" s="35"/>
      <c r="H77" s="35"/>
      <c r="I77" s="35"/>
      <c r="J77" s="36"/>
    </row>
    <row r="78" spans="1:10" x14ac:dyDescent="0.25">
      <c r="A78" s="25">
        <v>5055</v>
      </c>
      <c r="B78" s="26">
        <v>722200</v>
      </c>
      <c r="C78" s="27" t="s">
        <v>78</v>
      </c>
      <c r="D78" s="34">
        <f t="shared" si="1"/>
        <v>0</v>
      </c>
      <c r="E78" s="35"/>
      <c r="F78" s="35"/>
      <c r="G78" s="35"/>
      <c r="H78" s="35"/>
      <c r="I78" s="35"/>
      <c r="J78" s="36"/>
    </row>
    <row r="79" spans="1:10" x14ac:dyDescent="0.25">
      <c r="A79" s="25">
        <v>5056</v>
      </c>
      <c r="B79" s="26">
        <v>722300</v>
      </c>
      <c r="C79" s="27" t="s">
        <v>79</v>
      </c>
      <c r="D79" s="34">
        <f t="shared" si="1"/>
        <v>0</v>
      </c>
      <c r="E79" s="35"/>
      <c r="F79" s="35"/>
      <c r="G79" s="35"/>
      <c r="H79" s="35"/>
      <c r="I79" s="35"/>
      <c r="J79" s="36"/>
    </row>
    <row r="80" spans="1:10" x14ac:dyDescent="0.25">
      <c r="A80" s="110" t="s">
        <v>2</v>
      </c>
      <c r="B80" s="111" t="s">
        <v>3</v>
      </c>
      <c r="C80" s="112" t="s">
        <v>4</v>
      </c>
      <c r="D80" s="113" t="s">
        <v>5</v>
      </c>
      <c r="E80" s="113"/>
      <c r="F80" s="113"/>
      <c r="G80" s="113"/>
      <c r="H80" s="113"/>
      <c r="I80" s="113"/>
      <c r="J80" s="114"/>
    </row>
    <row r="81" spans="1:10" x14ac:dyDescent="0.25">
      <c r="A81" s="110"/>
      <c r="B81" s="111"/>
      <c r="C81" s="112"/>
      <c r="D81" s="112" t="s">
        <v>6</v>
      </c>
      <c r="E81" s="113" t="s">
        <v>7</v>
      </c>
      <c r="F81" s="113"/>
      <c r="G81" s="113"/>
      <c r="H81" s="113"/>
      <c r="I81" s="113" t="s">
        <v>8</v>
      </c>
      <c r="J81" s="114" t="s">
        <v>9</v>
      </c>
    </row>
    <row r="82" spans="1:10" ht="51" x14ac:dyDescent="0.25">
      <c r="A82" s="110"/>
      <c r="B82" s="111"/>
      <c r="C82" s="112"/>
      <c r="D82" s="112"/>
      <c r="E82" s="14" t="s">
        <v>10</v>
      </c>
      <c r="F82" s="14" t="s">
        <v>11</v>
      </c>
      <c r="G82" s="14" t="s">
        <v>12</v>
      </c>
      <c r="H82" s="14" t="s">
        <v>13</v>
      </c>
      <c r="I82" s="113"/>
      <c r="J82" s="114"/>
    </row>
    <row r="83" spans="1:10" x14ac:dyDescent="0.25">
      <c r="A83" s="31" t="s">
        <v>19</v>
      </c>
      <c r="B83" s="32" t="s">
        <v>20</v>
      </c>
      <c r="C83" s="32" t="s">
        <v>21</v>
      </c>
      <c r="D83" s="17">
        <v>4</v>
      </c>
      <c r="E83" s="17">
        <v>5</v>
      </c>
      <c r="F83" s="17">
        <v>6</v>
      </c>
      <c r="G83" s="17">
        <v>7</v>
      </c>
      <c r="H83" s="17">
        <v>8</v>
      </c>
      <c r="I83" s="17">
        <v>9</v>
      </c>
      <c r="J83" s="18">
        <v>10</v>
      </c>
    </row>
    <row r="84" spans="1:10" x14ac:dyDescent="0.25">
      <c r="A84" s="24">
        <v>5057</v>
      </c>
      <c r="B84" s="20">
        <v>730000</v>
      </c>
      <c r="C84" s="21" t="s">
        <v>80</v>
      </c>
      <c r="D84" s="22">
        <f t="shared" ref="D84:D135" si="15">SUM(E84:J84)</f>
        <v>20000</v>
      </c>
      <c r="E84" s="22">
        <f t="shared" ref="E84:J84" si="16">E85+E88+E93</f>
        <v>0</v>
      </c>
      <c r="F84" s="22">
        <f t="shared" si="16"/>
        <v>0</v>
      </c>
      <c r="G84" s="22">
        <f t="shared" si="16"/>
        <v>20000</v>
      </c>
      <c r="H84" s="22">
        <f t="shared" si="16"/>
        <v>0</v>
      </c>
      <c r="I84" s="22">
        <f t="shared" si="16"/>
        <v>0</v>
      </c>
      <c r="J84" s="23">
        <f t="shared" si="16"/>
        <v>0</v>
      </c>
    </row>
    <row r="85" spans="1:10" x14ac:dyDescent="0.25">
      <c r="A85" s="24">
        <v>5058</v>
      </c>
      <c r="B85" s="20">
        <v>731000</v>
      </c>
      <c r="C85" s="21" t="s">
        <v>81</v>
      </c>
      <c r="D85" s="22">
        <f t="shared" si="15"/>
        <v>0</v>
      </c>
      <c r="E85" s="22">
        <f t="shared" ref="E85:J85" si="17">E86+E87</f>
        <v>0</v>
      </c>
      <c r="F85" s="22">
        <f t="shared" si="17"/>
        <v>0</v>
      </c>
      <c r="G85" s="22">
        <f t="shared" si="17"/>
        <v>0</v>
      </c>
      <c r="H85" s="22">
        <f t="shared" si="17"/>
        <v>0</v>
      </c>
      <c r="I85" s="22">
        <f t="shared" si="17"/>
        <v>0</v>
      </c>
      <c r="J85" s="23">
        <f t="shared" si="17"/>
        <v>0</v>
      </c>
    </row>
    <row r="86" spans="1:10" x14ac:dyDescent="0.25">
      <c r="A86" s="25">
        <v>5059</v>
      </c>
      <c r="B86" s="26">
        <v>731100</v>
      </c>
      <c r="C86" s="27" t="s">
        <v>82</v>
      </c>
      <c r="D86" s="34">
        <f t="shared" si="15"/>
        <v>0</v>
      </c>
      <c r="E86" s="35"/>
      <c r="F86" s="35"/>
      <c r="G86" s="35"/>
      <c r="H86" s="35"/>
      <c r="I86" s="35"/>
      <c r="J86" s="36"/>
    </row>
    <row r="87" spans="1:10" x14ac:dyDescent="0.25">
      <c r="A87" s="25">
        <v>5060</v>
      </c>
      <c r="B87" s="26">
        <v>731200</v>
      </c>
      <c r="C87" s="27" t="s">
        <v>83</v>
      </c>
      <c r="D87" s="34">
        <f t="shared" si="15"/>
        <v>0</v>
      </c>
      <c r="E87" s="35"/>
      <c r="F87" s="35"/>
      <c r="G87" s="35"/>
      <c r="H87" s="35"/>
      <c r="I87" s="35"/>
      <c r="J87" s="36"/>
    </row>
    <row r="88" spans="1:10" ht="25.5" x14ac:dyDescent="0.25">
      <c r="A88" s="24">
        <v>5061</v>
      </c>
      <c r="B88" s="20">
        <v>732000</v>
      </c>
      <c r="C88" s="21" t="s">
        <v>84</v>
      </c>
      <c r="D88" s="22">
        <f t="shared" si="15"/>
        <v>0</v>
      </c>
      <c r="E88" s="22">
        <f t="shared" ref="E88:J88" si="18">E89+E90+E91+E92</f>
        <v>0</v>
      </c>
      <c r="F88" s="22">
        <f t="shared" si="18"/>
        <v>0</v>
      </c>
      <c r="G88" s="22">
        <f t="shared" si="18"/>
        <v>0</v>
      </c>
      <c r="H88" s="22">
        <f t="shared" si="18"/>
        <v>0</v>
      </c>
      <c r="I88" s="22">
        <f t="shared" si="18"/>
        <v>0</v>
      </c>
      <c r="J88" s="23">
        <f t="shared" si="18"/>
        <v>0</v>
      </c>
    </row>
    <row r="89" spans="1:10" x14ac:dyDescent="0.25">
      <c r="A89" s="25">
        <v>5062</v>
      </c>
      <c r="B89" s="26">
        <v>732100</v>
      </c>
      <c r="C89" s="27" t="s">
        <v>85</v>
      </c>
      <c r="D89" s="34">
        <f t="shared" si="15"/>
        <v>0</v>
      </c>
      <c r="E89" s="35"/>
      <c r="F89" s="35"/>
      <c r="G89" s="35"/>
      <c r="H89" s="35"/>
      <c r="I89" s="35"/>
      <c r="J89" s="36"/>
    </row>
    <row r="90" spans="1:10" x14ac:dyDescent="0.25">
      <c r="A90" s="25">
        <v>5063</v>
      </c>
      <c r="B90" s="26">
        <v>732200</v>
      </c>
      <c r="C90" s="27" t="s">
        <v>86</v>
      </c>
      <c r="D90" s="34">
        <f t="shared" si="15"/>
        <v>0</v>
      </c>
      <c r="E90" s="35"/>
      <c r="F90" s="35"/>
      <c r="G90" s="35"/>
      <c r="H90" s="35"/>
      <c r="I90" s="35"/>
      <c r="J90" s="36"/>
    </row>
    <row r="91" spans="1:10" x14ac:dyDescent="0.25">
      <c r="A91" s="25">
        <v>5064</v>
      </c>
      <c r="B91" s="26">
        <v>732300</v>
      </c>
      <c r="C91" s="27" t="s">
        <v>87</v>
      </c>
      <c r="D91" s="34">
        <f t="shared" si="15"/>
        <v>0</v>
      </c>
      <c r="E91" s="35"/>
      <c r="F91" s="35"/>
      <c r="G91" s="35"/>
      <c r="H91" s="35"/>
      <c r="I91" s="35"/>
      <c r="J91" s="36"/>
    </row>
    <row r="92" spans="1:10" x14ac:dyDescent="0.25">
      <c r="A92" s="25">
        <v>5065</v>
      </c>
      <c r="B92" s="26">
        <v>732400</v>
      </c>
      <c r="C92" s="27" t="s">
        <v>88</v>
      </c>
      <c r="D92" s="34">
        <f t="shared" si="15"/>
        <v>0</v>
      </c>
      <c r="E92" s="35"/>
      <c r="F92" s="35"/>
      <c r="G92" s="35"/>
      <c r="H92" s="35"/>
      <c r="I92" s="35"/>
      <c r="J92" s="36"/>
    </row>
    <row r="93" spans="1:10" x14ac:dyDescent="0.25">
      <c r="A93" s="24">
        <v>5066</v>
      </c>
      <c r="B93" s="20">
        <v>733000</v>
      </c>
      <c r="C93" s="21" t="s">
        <v>89</v>
      </c>
      <c r="D93" s="22">
        <f t="shared" si="15"/>
        <v>20000</v>
      </c>
      <c r="E93" s="22">
        <f t="shared" ref="E93:J93" si="19">E94+E95</f>
        <v>0</v>
      </c>
      <c r="F93" s="22">
        <f t="shared" si="19"/>
        <v>0</v>
      </c>
      <c r="G93" s="22">
        <f t="shared" si="19"/>
        <v>20000</v>
      </c>
      <c r="H93" s="22">
        <f t="shared" si="19"/>
        <v>0</v>
      </c>
      <c r="I93" s="22">
        <f t="shared" si="19"/>
        <v>0</v>
      </c>
      <c r="J93" s="23">
        <f t="shared" si="19"/>
        <v>0</v>
      </c>
    </row>
    <row r="94" spans="1:10" x14ac:dyDescent="0.25">
      <c r="A94" s="25">
        <v>5067</v>
      </c>
      <c r="B94" s="26">
        <v>733100</v>
      </c>
      <c r="C94" s="27" t="s">
        <v>90</v>
      </c>
      <c r="D94" s="34">
        <f t="shared" si="15"/>
        <v>20000</v>
      </c>
      <c r="E94" s="35"/>
      <c r="F94" s="35"/>
      <c r="G94" s="35">
        <v>20000</v>
      </c>
      <c r="H94" s="35"/>
      <c r="I94" s="35"/>
      <c r="J94" s="36"/>
    </row>
    <row r="95" spans="1:10" x14ac:dyDescent="0.25">
      <c r="A95" s="25">
        <v>5068</v>
      </c>
      <c r="B95" s="26">
        <v>733200</v>
      </c>
      <c r="C95" s="27" t="s">
        <v>91</v>
      </c>
      <c r="D95" s="34">
        <f t="shared" si="15"/>
        <v>0</v>
      </c>
      <c r="E95" s="35"/>
      <c r="F95" s="35"/>
      <c r="G95" s="35"/>
      <c r="H95" s="35"/>
      <c r="I95" s="35"/>
      <c r="J95" s="36"/>
    </row>
    <row r="96" spans="1:10" x14ac:dyDescent="0.25">
      <c r="A96" s="24">
        <v>5069</v>
      </c>
      <c r="B96" s="20">
        <v>740000</v>
      </c>
      <c r="C96" s="21" t="s">
        <v>92</v>
      </c>
      <c r="D96" s="22">
        <f t="shared" si="15"/>
        <v>10250</v>
      </c>
      <c r="E96" s="22">
        <f t="shared" ref="E96:J96" si="20">E97+E104+E109+E120+E123</f>
        <v>0</v>
      </c>
      <c r="F96" s="22">
        <f t="shared" si="20"/>
        <v>0</v>
      </c>
      <c r="G96" s="22">
        <f t="shared" si="20"/>
        <v>0</v>
      </c>
      <c r="H96" s="22">
        <f t="shared" si="20"/>
        <v>1000</v>
      </c>
      <c r="I96" s="22">
        <f t="shared" si="20"/>
        <v>0</v>
      </c>
      <c r="J96" s="23">
        <f t="shared" si="20"/>
        <v>9250</v>
      </c>
    </row>
    <row r="97" spans="1:10" x14ac:dyDescent="0.25">
      <c r="A97" s="24">
        <v>5070</v>
      </c>
      <c r="B97" s="20">
        <v>741000</v>
      </c>
      <c r="C97" s="21" t="s">
        <v>93</v>
      </c>
      <c r="D97" s="22">
        <f t="shared" si="15"/>
        <v>1000</v>
      </c>
      <c r="E97" s="22">
        <f t="shared" ref="E97:J97" si="21">SUM(E98:E103)</f>
        <v>0</v>
      </c>
      <c r="F97" s="22">
        <f t="shared" si="21"/>
        <v>0</v>
      </c>
      <c r="G97" s="22">
        <f t="shared" si="21"/>
        <v>0</v>
      </c>
      <c r="H97" s="22">
        <f t="shared" si="21"/>
        <v>1000</v>
      </c>
      <c r="I97" s="22">
        <f t="shared" si="21"/>
        <v>0</v>
      </c>
      <c r="J97" s="23">
        <f t="shared" si="21"/>
        <v>0</v>
      </c>
    </row>
    <row r="98" spans="1:10" x14ac:dyDescent="0.25">
      <c r="A98" s="25">
        <v>5071</v>
      </c>
      <c r="B98" s="26">
        <v>741100</v>
      </c>
      <c r="C98" s="27" t="s">
        <v>94</v>
      </c>
      <c r="D98" s="34">
        <f t="shared" si="15"/>
        <v>0</v>
      </c>
      <c r="E98" s="35"/>
      <c r="F98" s="35"/>
      <c r="G98" s="35"/>
      <c r="H98" s="35"/>
      <c r="I98" s="35"/>
      <c r="J98" s="36"/>
    </row>
    <row r="99" spans="1:10" x14ac:dyDescent="0.25">
      <c r="A99" s="25">
        <v>5072</v>
      </c>
      <c r="B99" s="26">
        <v>741200</v>
      </c>
      <c r="C99" s="27" t="s">
        <v>95</v>
      </c>
      <c r="D99" s="34">
        <f t="shared" si="15"/>
        <v>0</v>
      </c>
      <c r="E99" s="35"/>
      <c r="F99" s="35"/>
      <c r="G99" s="35"/>
      <c r="H99" s="35"/>
      <c r="I99" s="35"/>
      <c r="J99" s="36"/>
    </row>
    <row r="100" spans="1:10" x14ac:dyDescent="0.25">
      <c r="A100" s="25">
        <v>5073</v>
      </c>
      <c r="B100" s="26">
        <v>741300</v>
      </c>
      <c r="C100" s="27" t="s">
        <v>96</v>
      </c>
      <c r="D100" s="34">
        <f t="shared" si="15"/>
        <v>0</v>
      </c>
      <c r="E100" s="35"/>
      <c r="F100" s="35"/>
      <c r="G100" s="35"/>
      <c r="H100" s="35"/>
      <c r="I100" s="35"/>
      <c r="J100" s="36"/>
    </row>
    <row r="101" spans="1:10" x14ac:dyDescent="0.25">
      <c r="A101" s="25">
        <v>5074</v>
      </c>
      <c r="B101" s="26">
        <v>741400</v>
      </c>
      <c r="C101" s="27" t="s">
        <v>97</v>
      </c>
      <c r="D101" s="34">
        <f t="shared" si="15"/>
        <v>1000</v>
      </c>
      <c r="E101" s="39"/>
      <c r="F101" s="39"/>
      <c r="G101" s="39"/>
      <c r="H101" s="39">
        <v>1000</v>
      </c>
      <c r="I101" s="39"/>
      <c r="J101" s="40"/>
    </row>
    <row r="102" spans="1:10" x14ac:dyDescent="0.25">
      <c r="A102" s="25">
        <v>5075</v>
      </c>
      <c r="B102" s="26">
        <v>741500</v>
      </c>
      <c r="C102" s="27" t="s">
        <v>98</v>
      </c>
      <c r="D102" s="34">
        <f t="shared" si="15"/>
        <v>0</v>
      </c>
      <c r="E102" s="35"/>
      <c r="F102" s="35"/>
      <c r="G102" s="35"/>
      <c r="H102" s="35"/>
      <c r="I102" s="35"/>
      <c r="J102" s="36"/>
    </row>
    <row r="103" spans="1:10" x14ac:dyDescent="0.25">
      <c r="A103" s="25">
        <v>5076</v>
      </c>
      <c r="B103" s="26">
        <v>741600</v>
      </c>
      <c r="C103" s="27" t="s">
        <v>99</v>
      </c>
      <c r="D103" s="34">
        <f t="shared" si="15"/>
        <v>0</v>
      </c>
      <c r="E103" s="35"/>
      <c r="F103" s="35"/>
      <c r="G103" s="35"/>
      <c r="H103" s="35"/>
      <c r="I103" s="35"/>
      <c r="J103" s="36"/>
    </row>
    <row r="104" spans="1:10" x14ac:dyDescent="0.25">
      <c r="A104" s="24">
        <v>5077</v>
      </c>
      <c r="B104" s="20">
        <v>742000</v>
      </c>
      <c r="C104" s="21" t="s">
        <v>100</v>
      </c>
      <c r="D104" s="22">
        <f t="shared" si="15"/>
        <v>9000</v>
      </c>
      <c r="E104" s="22">
        <f t="shared" ref="E104:J104" si="22">SUM(E105:E108)</f>
        <v>0</v>
      </c>
      <c r="F104" s="22">
        <f t="shared" si="22"/>
        <v>0</v>
      </c>
      <c r="G104" s="22">
        <f t="shared" si="22"/>
        <v>0</v>
      </c>
      <c r="H104" s="22">
        <f t="shared" si="22"/>
        <v>0</v>
      </c>
      <c r="I104" s="22">
        <f t="shared" si="22"/>
        <v>0</v>
      </c>
      <c r="J104" s="23">
        <f t="shared" si="22"/>
        <v>9000</v>
      </c>
    </row>
    <row r="105" spans="1:10" ht="25.5" x14ac:dyDescent="0.25">
      <c r="A105" s="25">
        <v>5078</v>
      </c>
      <c r="B105" s="26">
        <v>742100</v>
      </c>
      <c r="C105" s="27" t="s">
        <v>101</v>
      </c>
      <c r="D105" s="34">
        <f t="shared" si="15"/>
        <v>1500</v>
      </c>
      <c r="E105" s="35"/>
      <c r="F105" s="35"/>
      <c r="G105" s="35"/>
      <c r="H105" s="35"/>
      <c r="I105" s="35"/>
      <c r="J105" s="36">
        <v>1500</v>
      </c>
    </row>
    <row r="106" spans="1:10" x14ac:dyDescent="0.25">
      <c r="A106" s="25">
        <v>5079</v>
      </c>
      <c r="B106" s="26">
        <v>742200</v>
      </c>
      <c r="C106" s="27" t="s">
        <v>102</v>
      </c>
      <c r="D106" s="34">
        <f t="shared" si="15"/>
        <v>0</v>
      </c>
      <c r="E106" s="35"/>
      <c r="F106" s="35"/>
      <c r="G106" s="35"/>
      <c r="H106" s="35"/>
      <c r="I106" s="35"/>
      <c r="J106" s="36"/>
    </row>
    <row r="107" spans="1:10" ht="25.5" x14ac:dyDescent="0.25">
      <c r="A107" s="25">
        <v>5080</v>
      </c>
      <c r="B107" s="26">
        <v>742300</v>
      </c>
      <c r="C107" s="27" t="s">
        <v>103</v>
      </c>
      <c r="D107" s="34">
        <f t="shared" si="15"/>
        <v>7500</v>
      </c>
      <c r="E107" s="35"/>
      <c r="F107" s="35"/>
      <c r="G107" s="35"/>
      <c r="H107" s="35"/>
      <c r="I107" s="35"/>
      <c r="J107" s="36">
        <v>7500</v>
      </c>
    </row>
    <row r="108" spans="1:10" x14ac:dyDescent="0.25">
      <c r="A108" s="25">
        <v>5081</v>
      </c>
      <c r="B108" s="26">
        <v>742400</v>
      </c>
      <c r="C108" s="27" t="s">
        <v>104</v>
      </c>
      <c r="D108" s="34">
        <f t="shared" si="15"/>
        <v>0</v>
      </c>
      <c r="E108" s="35"/>
      <c r="F108" s="35"/>
      <c r="G108" s="35"/>
      <c r="H108" s="35"/>
      <c r="I108" s="35"/>
      <c r="J108" s="36"/>
    </row>
    <row r="109" spans="1:10" ht="25.5" x14ac:dyDescent="0.25">
      <c r="A109" s="24">
        <v>5082</v>
      </c>
      <c r="B109" s="20">
        <v>743000</v>
      </c>
      <c r="C109" s="21" t="s">
        <v>105</v>
      </c>
      <c r="D109" s="22">
        <f t="shared" si="15"/>
        <v>0</v>
      </c>
      <c r="E109" s="22">
        <f t="shared" ref="E109:J109" si="23">SUM(E114:E119)</f>
        <v>0</v>
      </c>
      <c r="F109" s="22">
        <f t="shared" si="23"/>
        <v>0</v>
      </c>
      <c r="G109" s="22">
        <f t="shared" si="23"/>
        <v>0</v>
      </c>
      <c r="H109" s="22">
        <f t="shared" si="23"/>
        <v>0</v>
      </c>
      <c r="I109" s="22">
        <f t="shared" si="23"/>
        <v>0</v>
      </c>
      <c r="J109" s="23">
        <f t="shared" si="23"/>
        <v>0</v>
      </c>
    </row>
    <row r="110" spans="1:10" x14ac:dyDescent="0.25">
      <c r="A110" s="110" t="s">
        <v>2</v>
      </c>
      <c r="B110" s="111" t="s">
        <v>3</v>
      </c>
      <c r="C110" s="112" t="s">
        <v>4</v>
      </c>
      <c r="D110" s="113" t="s">
        <v>5</v>
      </c>
      <c r="E110" s="113"/>
      <c r="F110" s="113"/>
      <c r="G110" s="113"/>
      <c r="H110" s="113"/>
      <c r="I110" s="113"/>
      <c r="J110" s="114"/>
    </row>
    <row r="111" spans="1:10" x14ac:dyDescent="0.25">
      <c r="A111" s="110"/>
      <c r="B111" s="111"/>
      <c r="C111" s="112"/>
      <c r="D111" s="112" t="s">
        <v>6</v>
      </c>
      <c r="E111" s="113" t="s">
        <v>7</v>
      </c>
      <c r="F111" s="113"/>
      <c r="G111" s="113"/>
      <c r="H111" s="113"/>
      <c r="I111" s="113" t="s">
        <v>8</v>
      </c>
      <c r="J111" s="114" t="s">
        <v>9</v>
      </c>
    </row>
    <row r="112" spans="1:10" ht="51" x14ac:dyDescent="0.25">
      <c r="A112" s="110"/>
      <c r="B112" s="111"/>
      <c r="C112" s="112"/>
      <c r="D112" s="112"/>
      <c r="E112" s="14" t="s">
        <v>10</v>
      </c>
      <c r="F112" s="14" t="s">
        <v>11</v>
      </c>
      <c r="G112" s="14" t="s">
        <v>12</v>
      </c>
      <c r="H112" s="14" t="s">
        <v>13</v>
      </c>
      <c r="I112" s="113"/>
      <c r="J112" s="114"/>
    </row>
    <row r="113" spans="1:10" x14ac:dyDescent="0.25">
      <c r="A113" s="31" t="s">
        <v>19</v>
      </c>
      <c r="B113" s="32" t="s">
        <v>20</v>
      </c>
      <c r="C113" s="32" t="s">
        <v>21</v>
      </c>
      <c r="D113" s="17">
        <v>4</v>
      </c>
      <c r="E113" s="17">
        <v>5</v>
      </c>
      <c r="F113" s="17">
        <v>6</v>
      </c>
      <c r="G113" s="17">
        <v>7</v>
      </c>
      <c r="H113" s="17">
        <v>8</v>
      </c>
      <c r="I113" s="17">
        <v>9</v>
      </c>
      <c r="J113" s="18">
        <v>10</v>
      </c>
    </row>
    <row r="114" spans="1:10" x14ac:dyDescent="0.25">
      <c r="A114" s="25">
        <v>5083</v>
      </c>
      <c r="B114" s="26">
        <v>743100</v>
      </c>
      <c r="C114" s="27" t="s">
        <v>106</v>
      </c>
      <c r="D114" s="34">
        <f t="shared" si="15"/>
        <v>0</v>
      </c>
      <c r="E114" s="35"/>
      <c r="F114" s="35"/>
      <c r="G114" s="35"/>
      <c r="H114" s="35"/>
      <c r="I114" s="35"/>
      <c r="J114" s="36"/>
    </row>
    <row r="115" spans="1:10" x14ac:dyDescent="0.25">
      <c r="A115" s="25">
        <v>5084</v>
      </c>
      <c r="B115" s="26">
        <v>743200</v>
      </c>
      <c r="C115" s="27" t="s">
        <v>107</v>
      </c>
      <c r="D115" s="34">
        <f t="shared" si="15"/>
        <v>0</v>
      </c>
      <c r="E115" s="35"/>
      <c r="F115" s="35"/>
      <c r="G115" s="35"/>
      <c r="H115" s="35"/>
      <c r="I115" s="35"/>
      <c r="J115" s="36"/>
    </row>
    <row r="116" spans="1:10" x14ac:dyDescent="0.25">
      <c r="A116" s="25">
        <v>5085</v>
      </c>
      <c r="B116" s="26">
        <v>743300</v>
      </c>
      <c r="C116" s="27" t="s">
        <v>108</v>
      </c>
      <c r="D116" s="34">
        <f t="shared" si="15"/>
        <v>0</v>
      </c>
      <c r="E116" s="35"/>
      <c r="F116" s="35"/>
      <c r="G116" s="35"/>
      <c r="H116" s="35"/>
      <c r="I116" s="35"/>
      <c r="J116" s="36"/>
    </row>
    <row r="117" spans="1:10" x14ac:dyDescent="0.25">
      <c r="A117" s="25">
        <v>5086</v>
      </c>
      <c r="B117" s="26">
        <v>743400</v>
      </c>
      <c r="C117" s="27" t="s">
        <v>109</v>
      </c>
      <c r="D117" s="34">
        <f t="shared" si="15"/>
        <v>0</v>
      </c>
      <c r="E117" s="35"/>
      <c r="F117" s="35"/>
      <c r="G117" s="35"/>
      <c r="H117" s="35"/>
      <c r="I117" s="35"/>
      <c r="J117" s="36"/>
    </row>
    <row r="118" spans="1:10" x14ac:dyDescent="0.25">
      <c r="A118" s="25">
        <v>5087</v>
      </c>
      <c r="B118" s="26">
        <v>743500</v>
      </c>
      <c r="C118" s="27" t="s">
        <v>110</v>
      </c>
      <c r="D118" s="34">
        <f t="shared" si="15"/>
        <v>0</v>
      </c>
      <c r="E118" s="35"/>
      <c r="F118" s="35"/>
      <c r="G118" s="35"/>
      <c r="H118" s="35"/>
      <c r="I118" s="35"/>
      <c r="J118" s="36"/>
    </row>
    <row r="119" spans="1:10" ht="25.5" x14ac:dyDescent="0.25">
      <c r="A119" s="25">
        <v>5088</v>
      </c>
      <c r="B119" s="26">
        <v>743900</v>
      </c>
      <c r="C119" s="27" t="s">
        <v>111</v>
      </c>
      <c r="D119" s="34">
        <f t="shared" si="15"/>
        <v>0</v>
      </c>
      <c r="E119" s="35"/>
      <c r="F119" s="35"/>
      <c r="G119" s="35"/>
      <c r="H119" s="35"/>
      <c r="I119" s="35"/>
      <c r="J119" s="36"/>
    </row>
    <row r="120" spans="1:10" ht="25.5" x14ac:dyDescent="0.25">
      <c r="A120" s="24">
        <v>5089</v>
      </c>
      <c r="B120" s="20">
        <v>744000</v>
      </c>
      <c r="C120" s="21" t="s">
        <v>112</v>
      </c>
      <c r="D120" s="22">
        <f t="shared" si="15"/>
        <v>0</v>
      </c>
      <c r="E120" s="22">
        <f t="shared" ref="E120:J120" si="24">E121+E122</f>
        <v>0</v>
      </c>
      <c r="F120" s="22">
        <f t="shared" si="24"/>
        <v>0</v>
      </c>
      <c r="G120" s="22">
        <f t="shared" si="24"/>
        <v>0</v>
      </c>
      <c r="H120" s="22">
        <f t="shared" si="24"/>
        <v>0</v>
      </c>
      <c r="I120" s="22">
        <f t="shared" si="24"/>
        <v>0</v>
      </c>
      <c r="J120" s="23">
        <f t="shared" si="24"/>
        <v>0</v>
      </c>
    </row>
    <row r="121" spans="1:10" x14ac:dyDescent="0.25">
      <c r="A121" s="25">
        <v>5090</v>
      </c>
      <c r="B121" s="26">
        <v>744100</v>
      </c>
      <c r="C121" s="27" t="s">
        <v>113</v>
      </c>
      <c r="D121" s="34">
        <f t="shared" si="15"/>
        <v>0</v>
      </c>
      <c r="E121" s="35"/>
      <c r="F121" s="35"/>
      <c r="G121" s="35"/>
      <c r="H121" s="35"/>
      <c r="I121" s="35"/>
      <c r="J121" s="36"/>
    </row>
    <row r="122" spans="1:10" x14ac:dyDescent="0.25">
      <c r="A122" s="25">
        <v>5091</v>
      </c>
      <c r="B122" s="26">
        <v>744200</v>
      </c>
      <c r="C122" s="27" t="s">
        <v>114</v>
      </c>
      <c r="D122" s="34">
        <f t="shared" si="15"/>
        <v>0</v>
      </c>
      <c r="E122" s="35"/>
      <c r="F122" s="35"/>
      <c r="G122" s="35"/>
      <c r="H122" s="35"/>
      <c r="I122" s="35"/>
      <c r="J122" s="36"/>
    </row>
    <row r="123" spans="1:10" x14ac:dyDescent="0.25">
      <c r="A123" s="24">
        <v>5092</v>
      </c>
      <c r="B123" s="20">
        <v>745000</v>
      </c>
      <c r="C123" s="21" t="s">
        <v>115</v>
      </c>
      <c r="D123" s="22">
        <f t="shared" si="15"/>
        <v>250</v>
      </c>
      <c r="E123" s="22">
        <f t="shared" ref="E123:J123" si="25">E124</f>
        <v>0</v>
      </c>
      <c r="F123" s="22">
        <f t="shared" si="25"/>
        <v>0</v>
      </c>
      <c r="G123" s="22">
        <f t="shared" si="25"/>
        <v>0</v>
      </c>
      <c r="H123" s="22">
        <f t="shared" si="25"/>
        <v>0</v>
      </c>
      <c r="I123" s="22">
        <f t="shared" si="25"/>
        <v>0</v>
      </c>
      <c r="J123" s="23">
        <f t="shared" si="25"/>
        <v>250</v>
      </c>
    </row>
    <row r="124" spans="1:10" x14ac:dyDescent="0.25">
      <c r="A124" s="25">
        <v>5093</v>
      </c>
      <c r="B124" s="26">
        <v>745100</v>
      </c>
      <c r="C124" s="27" t="s">
        <v>116</v>
      </c>
      <c r="D124" s="34">
        <f t="shared" si="15"/>
        <v>250</v>
      </c>
      <c r="E124" s="35"/>
      <c r="F124" s="35"/>
      <c r="G124" s="35"/>
      <c r="H124" s="35"/>
      <c r="I124" s="35"/>
      <c r="J124" s="36">
        <v>250</v>
      </c>
    </row>
    <row r="125" spans="1:10" ht="25.5" x14ac:dyDescent="0.25">
      <c r="A125" s="24">
        <v>5094</v>
      </c>
      <c r="B125" s="20">
        <v>770000</v>
      </c>
      <c r="C125" s="21" t="s">
        <v>117</v>
      </c>
      <c r="D125" s="22">
        <f t="shared" si="15"/>
        <v>0</v>
      </c>
      <c r="E125" s="22">
        <f t="shared" ref="E125:J125" si="26">E126+E128</f>
        <v>0</v>
      </c>
      <c r="F125" s="22">
        <f t="shared" si="26"/>
        <v>0</v>
      </c>
      <c r="G125" s="22">
        <f t="shared" si="26"/>
        <v>0</v>
      </c>
      <c r="H125" s="22">
        <f t="shared" si="26"/>
        <v>0</v>
      </c>
      <c r="I125" s="22">
        <f t="shared" si="26"/>
        <v>0</v>
      </c>
      <c r="J125" s="23">
        <f t="shared" si="26"/>
        <v>0</v>
      </c>
    </row>
    <row r="126" spans="1:10" ht="25.5" x14ac:dyDescent="0.25">
      <c r="A126" s="24">
        <v>5095</v>
      </c>
      <c r="B126" s="20">
        <v>771000</v>
      </c>
      <c r="C126" s="21" t="s">
        <v>118</v>
      </c>
      <c r="D126" s="22">
        <f t="shared" si="15"/>
        <v>0</v>
      </c>
      <c r="E126" s="22">
        <f t="shared" ref="E126:J126" si="27">E127</f>
        <v>0</v>
      </c>
      <c r="F126" s="22">
        <f t="shared" si="27"/>
        <v>0</v>
      </c>
      <c r="G126" s="22">
        <f t="shared" si="27"/>
        <v>0</v>
      </c>
      <c r="H126" s="22">
        <f t="shared" si="27"/>
        <v>0</v>
      </c>
      <c r="I126" s="22">
        <f t="shared" si="27"/>
        <v>0</v>
      </c>
      <c r="J126" s="23">
        <f t="shared" si="27"/>
        <v>0</v>
      </c>
    </row>
    <row r="127" spans="1:10" x14ac:dyDescent="0.25">
      <c r="A127" s="25">
        <v>5096</v>
      </c>
      <c r="B127" s="26">
        <v>771100</v>
      </c>
      <c r="C127" s="27" t="s">
        <v>119</v>
      </c>
      <c r="D127" s="34">
        <f t="shared" si="15"/>
        <v>0</v>
      </c>
      <c r="E127" s="35"/>
      <c r="F127" s="35"/>
      <c r="G127" s="35"/>
      <c r="H127" s="35"/>
      <c r="I127" s="35"/>
      <c r="J127" s="36"/>
    </row>
    <row r="128" spans="1:10" ht="25.5" x14ac:dyDescent="0.25">
      <c r="A128" s="24">
        <v>5097</v>
      </c>
      <c r="B128" s="20">
        <v>772000</v>
      </c>
      <c r="C128" s="21" t="s">
        <v>120</v>
      </c>
      <c r="D128" s="22">
        <f t="shared" si="15"/>
        <v>0</v>
      </c>
      <c r="E128" s="22">
        <f t="shared" ref="E128:J128" si="28">E129</f>
        <v>0</v>
      </c>
      <c r="F128" s="22">
        <f t="shared" si="28"/>
        <v>0</v>
      </c>
      <c r="G128" s="22">
        <f t="shared" si="28"/>
        <v>0</v>
      </c>
      <c r="H128" s="22">
        <f t="shared" si="28"/>
        <v>0</v>
      </c>
      <c r="I128" s="22">
        <f t="shared" si="28"/>
        <v>0</v>
      </c>
      <c r="J128" s="23">
        <f t="shared" si="28"/>
        <v>0</v>
      </c>
    </row>
    <row r="129" spans="1:10" ht="25.5" x14ac:dyDescent="0.25">
      <c r="A129" s="25">
        <v>5098</v>
      </c>
      <c r="B129" s="26">
        <v>772100</v>
      </c>
      <c r="C129" s="27" t="s">
        <v>121</v>
      </c>
      <c r="D129" s="34">
        <f t="shared" si="15"/>
        <v>0</v>
      </c>
      <c r="E129" s="35"/>
      <c r="F129" s="35"/>
      <c r="G129" s="35"/>
      <c r="H129" s="35"/>
      <c r="I129" s="35"/>
      <c r="J129" s="36"/>
    </row>
    <row r="130" spans="1:10" ht="25.5" x14ac:dyDescent="0.25">
      <c r="A130" s="24">
        <v>5099</v>
      </c>
      <c r="B130" s="20">
        <v>780000</v>
      </c>
      <c r="C130" s="21" t="s">
        <v>122</v>
      </c>
      <c r="D130" s="22">
        <f t="shared" si="15"/>
        <v>389700</v>
      </c>
      <c r="E130" s="22">
        <f t="shared" ref="E130:J130" si="29">E131</f>
        <v>7700</v>
      </c>
      <c r="F130" s="22">
        <f t="shared" si="29"/>
        <v>0</v>
      </c>
      <c r="G130" s="22">
        <f t="shared" si="29"/>
        <v>0</v>
      </c>
      <c r="H130" s="22">
        <f t="shared" si="29"/>
        <v>382000</v>
      </c>
      <c r="I130" s="22">
        <f t="shared" si="29"/>
        <v>0</v>
      </c>
      <c r="J130" s="23">
        <f t="shared" si="29"/>
        <v>0</v>
      </c>
    </row>
    <row r="131" spans="1:10" ht="25.5" x14ac:dyDescent="0.25">
      <c r="A131" s="24">
        <v>5100</v>
      </c>
      <c r="B131" s="20">
        <v>781000</v>
      </c>
      <c r="C131" s="21" t="s">
        <v>123</v>
      </c>
      <c r="D131" s="22">
        <f t="shared" si="15"/>
        <v>389700</v>
      </c>
      <c r="E131" s="22">
        <f t="shared" ref="E131:J131" si="30">E132+E133</f>
        <v>7700</v>
      </c>
      <c r="F131" s="22">
        <f t="shared" si="30"/>
        <v>0</v>
      </c>
      <c r="G131" s="22">
        <f t="shared" si="30"/>
        <v>0</v>
      </c>
      <c r="H131" s="22">
        <f t="shared" si="30"/>
        <v>382000</v>
      </c>
      <c r="I131" s="22">
        <f t="shared" si="30"/>
        <v>0</v>
      </c>
      <c r="J131" s="23">
        <f t="shared" si="30"/>
        <v>0</v>
      </c>
    </row>
    <row r="132" spans="1:10" x14ac:dyDescent="0.25">
      <c r="A132" s="25">
        <v>5101</v>
      </c>
      <c r="B132" s="26">
        <v>781100</v>
      </c>
      <c r="C132" s="27" t="s">
        <v>124</v>
      </c>
      <c r="D132" s="34">
        <f t="shared" si="15"/>
        <v>389700</v>
      </c>
      <c r="E132" s="35">
        <v>7700</v>
      </c>
      <c r="F132" s="35"/>
      <c r="G132" s="35"/>
      <c r="H132" s="35">
        <v>382000</v>
      </c>
      <c r="I132" s="35"/>
      <c r="J132" s="36"/>
    </row>
    <row r="133" spans="1:10" x14ac:dyDescent="0.25">
      <c r="A133" s="25">
        <v>5102</v>
      </c>
      <c r="B133" s="26">
        <v>781300</v>
      </c>
      <c r="C133" s="27" t="s">
        <v>125</v>
      </c>
      <c r="D133" s="34">
        <f t="shared" si="15"/>
        <v>0</v>
      </c>
      <c r="E133" s="35"/>
      <c r="F133" s="35"/>
      <c r="G133" s="35"/>
      <c r="H133" s="35"/>
      <c r="I133" s="35"/>
      <c r="J133" s="36"/>
    </row>
    <row r="134" spans="1:10" x14ac:dyDescent="0.25">
      <c r="A134" s="24">
        <v>5103</v>
      </c>
      <c r="B134" s="20">
        <v>790000</v>
      </c>
      <c r="C134" s="21" t="s">
        <v>126</v>
      </c>
      <c r="D134" s="22">
        <f t="shared" si="15"/>
        <v>0</v>
      </c>
      <c r="E134" s="22">
        <f t="shared" ref="E134:J134" si="31">E135</f>
        <v>0</v>
      </c>
      <c r="F134" s="22">
        <f t="shared" si="31"/>
        <v>0</v>
      </c>
      <c r="G134" s="22">
        <f t="shared" si="31"/>
        <v>0</v>
      </c>
      <c r="H134" s="22">
        <f t="shared" si="31"/>
        <v>0</v>
      </c>
      <c r="I134" s="22">
        <f t="shared" si="31"/>
        <v>0</v>
      </c>
      <c r="J134" s="23">
        <f t="shared" si="31"/>
        <v>0</v>
      </c>
    </row>
    <row r="135" spans="1:10" x14ac:dyDescent="0.25">
      <c r="A135" s="24">
        <v>5104</v>
      </c>
      <c r="B135" s="20">
        <v>791000</v>
      </c>
      <c r="C135" s="21" t="s">
        <v>127</v>
      </c>
      <c r="D135" s="22">
        <f t="shared" si="15"/>
        <v>0</v>
      </c>
      <c r="E135" s="22">
        <f t="shared" ref="E135:J135" si="32">E140</f>
        <v>0</v>
      </c>
      <c r="F135" s="22">
        <f t="shared" si="32"/>
        <v>0</v>
      </c>
      <c r="G135" s="22">
        <f t="shared" si="32"/>
        <v>0</v>
      </c>
      <c r="H135" s="22">
        <f t="shared" si="32"/>
        <v>0</v>
      </c>
      <c r="I135" s="22">
        <f t="shared" si="32"/>
        <v>0</v>
      </c>
      <c r="J135" s="23">
        <f t="shared" si="32"/>
        <v>0</v>
      </c>
    </row>
    <row r="136" spans="1:10" x14ac:dyDescent="0.25">
      <c r="A136" s="110" t="s">
        <v>2</v>
      </c>
      <c r="B136" s="111" t="s">
        <v>3</v>
      </c>
      <c r="C136" s="112" t="s">
        <v>4</v>
      </c>
      <c r="D136" s="113" t="s">
        <v>5</v>
      </c>
      <c r="E136" s="113"/>
      <c r="F136" s="113"/>
      <c r="G136" s="113"/>
      <c r="H136" s="113"/>
      <c r="I136" s="113"/>
      <c r="J136" s="114"/>
    </row>
    <row r="137" spans="1:10" x14ac:dyDescent="0.25">
      <c r="A137" s="110"/>
      <c r="B137" s="111"/>
      <c r="C137" s="112"/>
      <c r="D137" s="112" t="s">
        <v>6</v>
      </c>
      <c r="E137" s="113" t="s">
        <v>7</v>
      </c>
      <c r="F137" s="113"/>
      <c r="G137" s="113"/>
      <c r="H137" s="113"/>
      <c r="I137" s="113" t="s">
        <v>8</v>
      </c>
      <c r="J137" s="114" t="s">
        <v>9</v>
      </c>
    </row>
    <row r="138" spans="1:10" ht="51" x14ac:dyDescent="0.25">
      <c r="A138" s="110"/>
      <c r="B138" s="111"/>
      <c r="C138" s="112"/>
      <c r="D138" s="112"/>
      <c r="E138" s="14" t="s">
        <v>10</v>
      </c>
      <c r="F138" s="14" t="s">
        <v>11</v>
      </c>
      <c r="G138" s="14" t="s">
        <v>12</v>
      </c>
      <c r="H138" s="14" t="s">
        <v>13</v>
      </c>
      <c r="I138" s="113"/>
      <c r="J138" s="114"/>
    </row>
    <row r="139" spans="1:10" x14ac:dyDescent="0.25">
      <c r="A139" s="31" t="s">
        <v>19</v>
      </c>
      <c r="B139" s="32" t="s">
        <v>20</v>
      </c>
      <c r="C139" s="32" t="s">
        <v>21</v>
      </c>
      <c r="D139" s="17">
        <v>4</v>
      </c>
      <c r="E139" s="17">
        <v>5</v>
      </c>
      <c r="F139" s="17">
        <v>6</v>
      </c>
      <c r="G139" s="17">
        <v>7</v>
      </c>
      <c r="H139" s="17">
        <v>8</v>
      </c>
      <c r="I139" s="17">
        <v>9</v>
      </c>
      <c r="J139" s="18">
        <v>10</v>
      </c>
    </row>
    <row r="140" spans="1:10" x14ac:dyDescent="0.25">
      <c r="A140" s="25">
        <v>5105</v>
      </c>
      <c r="B140" s="26">
        <v>791100</v>
      </c>
      <c r="C140" s="27" t="s">
        <v>128</v>
      </c>
      <c r="D140" s="34">
        <f t="shared" ref="D140:D162" si="33">SUM(E140:J140)</f>
        <v>0</v>
      </c>
      <c r="E140" s="35"/>
      <c r="F140" s="35"/>
      <c r="G140" s="35"/>
      <c r="H140" s="35"/>
      <c r="I140" s="35"/>
      <c r="J140" s="36"/>
    </row>
    <row r="141" spans="1:10" ht="25.5" x14ac:dyDescent="0.25">
      <c r="A141" s="24">
        <v>5106</v>
      </c>
      <c r="B141" s="20">
        <v>800000</v>
      </c>
      <c r="C141" s="21" t="s">
        <v>129</v>
      </c>
      <c r="D141" s="22">
        <f t="shared" si="33"/>
        <v>50</v>
      </c>
      <c r="E141" s="22">
        <f t="shared" ref="E141:J141" si="34">E142+E149+E156+E159</f>
        <v>0</v>
      </c>
      <c r="F141" s="22">
        <f t="shared" si="34"/>
        <v>0</v>
      </c>
      <c r="G141" s="22">
        <f t="shared" si="34"/>
        <v>0</v>
      </c>
      <c r="H141" s="22">
        <f t="shared" si="34"/>
        <v>0</v>
      </c>
      <c r="I141" s="22">
        <f t="shared" si="34"/>
        <v>0</v>
      </c>
      <c r="J141" s="23">
        <f t="shared" si="34"/>
        <v>50</v>
      </c>
    </row>
    <row r="142" spans="1:10" ht="25.5" x14ac:dyDescent="0.25">
      <c r="A142" s="24">
        <v>5107</v>
      </c>
      <c r="B142" s="20">
        <v>810000</v>
      </c>
      <c r="C142" s="21" t="s">
        <v>130</v>
      </c>
      <c r="D142" s="22">
        <f t="shared" si="33"/>
        <v>50</v>
      </c>
      <c r="E142" s="22">
        <f t="shared" ref="E142:J142" si="35">E143+E145+E147</f>
        <v>0</v>
      </c>
      <c r="F142" s="22">
        <f t="shared" si="35"/>
        <v>0</v>
      </c>
      <c r="G142" s="22">
        <f t="shared" si="35"/>
        <v>0</v>
      </c>
      <c r="H142" s="22">
        <f t="shared" si="35"/>
        <v>0</v>
      </c>
      <c r="I142" s="22">
        <f t="shared" si="35"/>
        <v>0</v>
      </c>
      <c r="J142" s="23">
        <f t="shared" si="35"/>
        <v>50</v>
      </c>
    </row>
    <row r="143" spans="1:10" x14ac:dyDescent="0.25">
      <c r="A143" s="24">
        <v>5108</v>
      </c>
      <c r="B143" s="20">
        <v>811000</v>
      </c>
      <c r="C143" s="21" t="s">
        <v>131</v>
      </c>
      <c r="D143" s="22">
        <f t="shared" si="33"/>
        <v>50</v>
      </c>
      <c r="E143" s="22">
        <f t="shared" ref="E143:J143" si="36">E144</f>
        <v>0</v>
      </c>
      <c r="F143" s="22">
        <f t="shared" si="36"/>
        <v>0</v>
      </c>
      <c r="G143" s="22">
        <f t="shared" si="36"/>
        <v>0</v>
      </c>
      <c r="H143" s="22">
        <f t="shared" si="36"/>
        <v>0</v>
      </c>
      <c r="I143" s="22">
        <f t="shared" si="36"/>
        <v>0</v>
      </c>
      <c r="J143" s="23">
        <f t="shared" si="36"/>
        <v>50</v>
      </c>
    </row>
    <row r="144" spans="1:10" x14ac:dyDescent="0.25">
      <c r="A144" s="25">
        <v>5109</v>
      </c>
      <c r="B144" s="26">
        <v>811100</v>
      </c>
      <c r="C144" s="27" t="s">
        <v>132</v>
      </c>
      <c r="D144" s="34">
        <f t="shared" si="33"/>
        <v>50</v>
      </c>
      <c r="E144" s="35"/>
      <c r="F144" s="35"/>
      <c r="G144" s="35"/>
      <c r="H144" s="35"/>
      <c r="I144" s="35"/>
      <c r="J144" s="36">
        <v>50</v>
      </c>
    </row>
    <row r="145" spans="1:10" x14ac:dyDescent="0.25">
      <c r="A145" s="24">
        <v>5110</v>
      </c>
      <c r="B145" s="20">
        <v>812000</v>
      </c>
      <c r="C145" s="21" t="s">
        <v>133</v>
      </c>
      <c r="D145" s="22">
        <f t="shared" si="33"/>
        <v>0</v>
      </c>
      <c r="E145" s="22">
        <f t="shared" ref="E145:J145" si="37">E146</f>
        <v>0</v>
      </c>
      <c r="F145" s="22">
        <f t="shared" si="37"/>
        <v>0</v>
      </c>
      <c r="G145" s="22">
        <f t="shared" si="37"/>
        <v>0</v>
      </c>
      <c r="H145" s="22">
        <f t="shared" si="37"/>
        <v>0</v>
      </c>
      <c r="I145" s="22">
        <f t="shared" si="37"/>
        <v>0</v>
      </c>
      <c r="J145" s="23">
        <f t="shared" si="37"/>
        <v>0</v>
      </c>
    </row>
    <row r="146" spans="1:10" x14ac:dyDescent="0.25">
      <c r="A146" s="25">
        <v>5111</v>
      </c>
      <c r="B146" s="26">
        <v>812100</v>
      </c>
      <c r="C146" s="27" t="s">
        <v>134</v>
      </c>
      <c r="D146" s="34">
        <f t="shared" si="33"/>
        <v>0</v>
      </c>
      <c r="E146" s="35"/>
      <c r="F146" s="35"/>
      <c r="G146" s="35"/>
      <c r="H146" s="35"/>
      <c r="I146" s="35"/>
      <c r="J146" s="36"/>
    </row>
    <row r="147" spans="1:10" ht="25.5" x14ac:dyDescent="0.25">
      <c r="A147" s="24">
        <v>5112</v>
      </c>
      <c r="B147" s="20">
        <v>813000</v>
      </c>
      <c r="C147" s="21" t="s">
        <v>135</v>
      </c>
      <c r="D147" s="22">
        <f t="shared" si="33"/>
        <v>0</v>
      </c>
      <c r="E147" s="22">
        <f t="shared" ref="E147:J147" si="38">E148</f>
        <v>0</v>
      </c>
      <c r="F147" s="22">
        <f t="shared" si="38"/>
        <v>0</v>
      </c>
      <c r="G147" s="22">
        <f t="shared" si="38"/>
        <v>0</v>
      </c>
      <c r="H147" s="22">
        <f t="shared" si="38"/>
        <v>0</v>
      </c>
      <c r="I147" s="22">
        <f t="shared" si="38"/>
        <v>0</v>
      </c>
      <c r="J147" s="23">
        <f t="shared" si="38"/>
        <v>0</v>
      </c>
    </row>
    <row r="148" spans="1:10" x14ac:dyDescent="0.25">
      <c r="A148" s="25">
        <v>5113</v>
      </c>
      <c r="B148" s="26">
        <v>813100</v>
      </c>
      <c r="C148" s="27" t="s">
        <v>136</v>
      </c>
      <c r="D148" s="34">
        <f t="shared" si="33"/>
        <v>0</v>
      </c>
      <c r="E148" s="35"/>
      <c r="F148" s="35"/>
      <c r="G148" s="35"/>
      <c r="H148" s="35"/>
      <c r="I148" s="35"/>
      <c r="J148" s="36"/>
    </row>
    <row r="149" spans="1:10" x14ac:dyDescent="0.25">
      <c r="A149" s="24">
        <v>5114</v>
      </c>
      <c r="B149" s="20">
        <v>820000</v>
      </c>
      <c r="C149" s="21" t="s">
        <v>137</v>
      </c>
      <c r="D149" s="22">
        <f t="shared" si="33"/>
        <v>0</v>
      </c>
      <c r="E149" s="22">
        <f t="shared" ref="E149:J149" si="39">E150+E152+E154</f>
        <v>0</v>
      </c>
      <c r="F149" s="22">
        <f t="shared" si="39"/>
        <v>0</v>
      </c>
      <c r="G149" s="22">
        <f t="shared" si="39"/>
        <v>0</v>
      </c>
      <c r="H149" s="22">
        <f t="shared" si="39"/>
        <v>0</v>
      </c>
      <c r="I149" s="22">
        <f t="shared" si="39"/>
        <v>0</v>
      </c>
      <c r="J149" s="23">
        <f t="shared" si="39"/>
        <v>0</v>
      </c>
    </row>
    <row r="150" spans="1:10" x14ac:dyDescent="0.25">
      <c r="A150" s="24">
        <v>5115</v>
      </c>
      <c r="B150" s="20">
        <v>821000</v>
      </c>
      <c r="C150" s="21" t="s">
        <v>138</v>
      </c>
      <c r="D150" s="22">
        <f t="shared" si="33"/>
        <v>0</v>
      </c>
      <c r="E150" s="22">
        <f t="shared" ref="E150:J150" si="40">E151</f>
        <v>0</v>
      </c>
      <c r="F150" s="22">
        <f t="shared" si="40"/>
        <v>0</v>
      </c>
      <c r="G150" s="22">
        <f t="shared" si="40"/>
        <v>0</v>
      </c>
      <c r="H150" s="22">
        <f t="shared" si="40"/>
        <v>0</v>
      </c>
      <c r="I150" s="22">
        <f t="shared" si="40"/>
        <v>0</v>
      </c>
      <c r="J150" s="23">
        <f t="shared" si="40"/>
        <v>0</v>
      </c>
    </row>
    <row r="151" spans="1:10" x14ac:dyDescent="0.25">
      <c r="A151" s="25">
        <v>5116</v>
      </c>
      <c r="B151" s="26">
        <v>821100</v>
      </c>
      <c r="C151" s="27" t="s">
        <v>139</v>
      </c>
      <c r="D151" s="34">
        <f t="shared" si="33"/>
        <v>0</v>
      </c>
      <c r="E151" s="35"/>
      <c r="F151" s="35"/>
      <c r="G151" s="35"/>
      <c r="H151" s="35"/>
      <c r="I151" s="35"/>
      <c r="J151" s="36"/>
    </row>
    <row r="152" spans="1:10" x14ac:dyDescent="0.25">
      <c r="A152" s="24">
        <v>5117</v>
      </c>
      <c r="B152" s="20">
        <v>822000</v>
      </c>
      <c r="C152" s="21" t="s">
        <v>140</v>
      </c>
      <c r="D152" s="22">
        <f t="shared" si="33"/>
        <v>0</v>
      </c>
      <c r="E152" s="22">
        <f t="shared" ref="E152:J152" si="41">E153</f>
        <v>0</v>
      </c>
      <c r="F152" s="22">
        <f t="shared" si="41"/>
        <v>0</v>
      </c>
      <c r="G152" s="22">
        <f t="shared" si="41"/>
        <v>0</v>
      </c>
      <c r="H152" s="22">
        <f t="shared" si="41"/>
        <v>0</v>
      </c>
      <c r="I152" s="22">
        <f t="shared" si="41"/>
        <v>0</v>
      </c>
      <c r="J152" s="23">
        <f t="shared" si="41"/>
        <v>0</v>
      </c>
    </row>
    <row r="153" spans="1:10" x14ac:dyDescent="0.25">
      <c r="A153" s="25">
        <v>5118</v>
      </c>
      <c r="B153" s="26">
        <v>822100</v>
      </c>
      <c r="C153" s="27" t="s">
        <v>141</v>
      </c>
      <c r="D153" s="34">
        <f t="shared" si="33"/>
        <v>0</v>
      </c>
      <c r="E153" s="35"/>
      <c r="F153" s="35"/>
      <c r="G153" s="35"/>
      <c r="H153" s="35"/>
      <c r="I153" s="35"/>
      <c r="J153" s="36"/>
    </row>
    <row r="154" spans="1:10" x14ac:dyDescent="0.25">
      <c r="A154" s="24">
        <v>5119</v>
      </c>
      <c r="B154" s="20">
        <v>823000</v>
      </c>
      <c r="C154" s="21" t="s">
        <v>142</v>
      </c>
      <c r="D154" s="22">
        <f t="shared" si="33"/>
        <v>0</v>
      </c>
      <c r="E154" s="22">
        <f t="shared" ref="E154:J154" si="42">E155</f>
        <v>0</v>
      </c>
      <c r="F154" s="22">
        <f t="shared" si="42"/>
        <v>0</v>
      </c>
      <c r="G154" s="22">
        <f t="shared" si="42"/>
        <v>0</v>
      </c>
      <c r="H154" s="22">
        <f t="shared" si="42"/>
        <v>0</v>
      </c>
      <c r="I154" s="22">
        <f t="shared" si="42"/>
        <v>0</v>
      </c>
      <c r="J154" s="23">
        <f t="shared" si="42"/>
        <v>0</v>
      </c>
    </row>
    <row r="155" spans="1:10" x14ac:dyDescent="0.25">
      <c r="A155" s="25">
        <v>5120</v>
      </c>
      <c r="B155" s="26">
        <v>823100</v>
      </c>
      <c r="C155" s="27" t="s">
        <v>143</v>
      </c>
      <c r="D155" s="34">
        <f t="shared" si="33"/>
        <v>0</v>
      </c>
      <c r="E155" s="35"/>
      <c r="F155" s="35"/>
      <c r="G155" s="35"/>
      <c r="H155" s="35"/>
      <c r="I155" s="35"/>
      <c r="J155" s="36"/>
    </row>
    <row r="156" spans="1:10" x14ac:dyDescent="0.25">
      <c r="A156" s="24">
        <v>5121</v>
      </c>
      <c r="B156" s="20">
        <v>830000</v>
      </c>
      <c r="C156" s="21" t="s">
        <v>144</v>
      </c>
      <c r="D156" s="22">
        <f t="shared" si="33"/>
        <v>0</v>
      </c>
      <c r="E156" s="22">
        <f t="shared" ref="E156:J157" si="43">E157</f>
        <v>0</v>
      </c>
      <c r="F156" s="22">
        <f t="shared" si="43"/>
        <v>0</v>
      </c>
      <c r="G156" s="22">
        <f t="shared" si="43"/>
        <v>0</v>
      </c>
      <c r="H156" s="22">
        <f t="shared" si="43"/>
        <v>0</v>
      </c>
      <c r="I156" s="22">
        <f t="shared" si="43"/>
        <v>0</v>
      </c>
      <c r="J156" s="23">
        <f t="shared" si="43"/>
        <v>0</v>
      </c>
    </row>
    <row r="157" spans="1:10" x14ac:dyDescent="0.25">
      <c r="A157" s="24">
        <v>5122</v>
      </c>
      <c r="B157" s="20">
        <v>831000</v>
      </c>
      <c r="C157" s="21" t="s">
        <v>145</v>
      </c>
      <c r="D157" s="22">
        <f t="shared" si="33"/>
        <v>0</v>
      </c>
      <c r="E157" s="22">
        <f t="shared" si="43"/>
        <v>0</v>
      </c>
      <c r="F157" s="22">
        <f t="shared" si="43"/>
        <v>0</v>
      </c>
      <c r="G157" s="22">
        <f t="shared" si="43"/>
        <v>0</v>
      </c>
      <c r="H157" s="22">
        <f t="shared" si="43"/>
        <v>0</v>
      </c>
      <c r="I157" s="22">
        <f t="shared" si="43"/>
        <v>0</v>
      </c>
      <c r="J157" s="23">
        <f t="shared" si="43"/>
        <v>0</v>
      </c>
    </row>
    <row r="158" spans="1:10" x14ac:dyDescent="0.25">
      <c r="A158" s="25">
        <v>5123</v>
      </c>
      <c r="B158" s="26">
        <v>831100</v>
      </c>
      <c r="C158" s="27" t="s">
        <v>146</v>
      </c>
      <c r="D158" s="34">
        <f t="shared" si="33"/>
        <v>0</v>
      </c>
      <c r="E158" s="35"/>
      <c r="F158" s="35"/>
      <c r="G158" s="35"/>
      <c r="H158" s="35"/>
      <c r="I158" s="35"/>
      <c r="J158" s="36"/>
    </row>
    <row r="159" spans="1:10" ht="25.5" x14ac:dyDescent="0.25">
      <c r="A159" s="24">
        <v>5124</v>
      </c>
      <c r="B159" s="20">
        <v>840000</v>
      </c>
      <c r="C159" s="21" t="s">
        <v>147</v>
      </c>
      <c r="D159" s="22">
        <f t="shared" si="33"/>
        <v>0</v>
      </c>
      <c r="E159" s="22">
        <f t="shared" ref="E159:J159" si="44">E160+E162+E168</f>
        <v>0</v>
      </c>
      <c r="F159" s="22">
        <f t="shared" si="44"/>
        <v>0</v>
      </c>
      <c r="G159" s="22">
        <f t="shared" si="44"/>
        <v>0</v>
      </c>
      <c r="H159" s="22">
        <f t="shared" si="44"/>
        <v>0</v>
      </c>
      <c r="I159" s="22">
        <f t="shared" si="44"/>
        <v>0</v>
      </c>
      <c r="J159" s="23">
        <f t="shared" si="44"/>
        <v>0</v>
      </c>
    </row>
    <row r="160" spans="1:10" x14ac:dyDescent="0.25">
      <c r="A160" s="24">
        <v>5125</v>
      </c>
      <c r="B160" s="20">
        <v>841000</v>
      </c>
      <c r="C160" s="21" t="s">
        <v>148</v>
      </c>
      <c r="D160" s="22">
        <f t="shared" si="33"/>
        <v>0</v>
      </c>
      <c r="E160" s="22">
        <f t="shared" ref="E160:J160" si="45">E161</f>
        <v>0</v>
      </c>
      <c r="F160" s="22">
        <f t="shared" si="45"/>
        <v>0</v>
      </c>
      <c r="G160" s="22">
        <f t="shared" si="45"/>
        <v>0</v>
      </c>
      <c r="H160" s="22">
        <f t="shared" si="45"/>
        <v>0</v>
      </c>
      <c r="I160" s="22">
        <f t="shared" si="45"/>
        <v>0</v>
      </c>
      <c r="J160" s="23">
        <f t="shared" si="45"/>
        <v>0</v>
      </c>
    </row>
    <row r="161" spans="1:10" x14ac:dyDescent="0.25">
      <c r="A161" s="25">
        <v>5126</v>
      </c>
      <c r="B161" s="26">
        <v>841100</v>
      </c>
      <c r="C161" s="27" t="s">
        <v>149</v>
      </c>
      <c r="D161" s="34">
        <f t="shared" si="33"/>
        <v>0</v>
      </c>
      <c r="E161" s="35"/>
      <c r="F161" s="35"/>
      <c r="G161" s="35"/>
      <c r="H161" s="35"/>
      <c r="I161" s="35"/>
      <c r="J161" s="36"/>
    </row>
    <row r="162" spans="1:10" x14ac:dyDescent="0.25">
      <c r="A162" s="24">
        <v>5127</v>
      </c>
      <c r="B162" s="20">
        <v>842000</v>
      </c>
      <c r="C162" s="21" t="s">
        <v>150</v>
      </c>
      <c r="D162" s="22">
        <f t="shared" si="33"/>
        <v>0</v>
      </c>
      <c r="E162" s="22">
        <f t="shared" ref="E162:J162" si="46">E167</f>
        <v>0</v>
      </c>
      <c r="F162" s="22">
        <f t="shared" si="46"/>
        <v>0</v>
      </c>
      <c r="G162" s="22">
        <f t="shared" si="46"/>
        <v>0</v>
      </c>
      <c r="H162" s="22">
        <f t="shared" si="46"/>
        <v>0</v>
      </c>
      <c r="I162" s="22">
        <f t="shared" si="46"/>
        <v>0</v>
      </c>
      <c r="J162" s="23">
        <f t="shared" si="46"/>
        <v>0</v>
      </c>
    </row>
    <row r="163" spans="1:10" x14ac:dyDescent="0.25">
      <c r="A163" s="110" t="s">
        <v>2</v>
      </c>
      <c r="B163" s="111" t="s">
        <v>3</v>
      </c>
      <c r="C163" s="112" t="s">
        <v>4</v>
      </c>
      <c r="D163" s="113" t="s">
        <v>5</v>
      </c>
      <c r="E163" s="113"/>
      <c r="F163" s="113"/>
      <c r="G163" s="113"/>
      <c r="H163" s="113"/>
      <c r="I163" s="113"/>
      <c r="J163" s="114"/>
    </row>
    <row r="164" spans="1:10" x14ac:dyDescent="0.25">
      <c r="A164" s="110"/>
      <c r="B164" s="111"/>
      <c r="C164" s="112"/>
      <c r="D164" s="112" t="s">
        <v>6</v>
      </c>
      <c r="E164" s="113" t="s">
        <v>7</v>
      </c>
      <c r="F164" s="113"/>
      <c r="G164" s="113"/>
      <c r="H164" s="113"/>
      <c r="I164" s="113" t="s">
        <v>8</v>
      </c>
      <c r="J164" s="114" t="s">
        <v>9</v>
      </c>
    </row>
    <row r="165" spans="1:10" ht="51" x14ac:dyDescent="0.25">
      <c r="A165" s="110"/>
      <c r="B165" s="111"/>
      <c r="C165" s="112"/>
      <c r="D165" s="112"/>
      <c r="E165" s="14" t="s">
        <v>10</v>
      </c>
      <c r="F165" s="14" t="s">
        <v>11</v>
      </c>
      <c r="G165" s="14" t="s">
        <v>12</v>
      </c>
      <c r="H165" s="14" t="s">
        <v>13</v>
      </c>
      <c r="I165" s="113"/>
      <c r="J165" s="114"/>
    </row>
    <row r="166" spans="1:10" x14ac:dyDescent="0.25">
      <c r="A166" s="31" t="s">
        <v>19</v>
      </c>
      <c r="B166" s="32" t="s">
        <v>20</v>
      </c>
      <c r="C166" s="32" t="s">
        <v>21</v>
      </c>
      <c r="D166" s="17">
        <v>4</v>
      </c>
      <c r="E166" s="17">
        <v>5</v>
      </c>
      <c r="F166" s="17">
        <v>6</v>
      </c>
      <c r="G166" s="17">
        <v>7</v>
      </c>
      <c r="H166" s="17">
        <v>8</v>
      </c>
      <c r="I166" s="17">
        <v>9</v>
      </c>
      <c r="J166" s="18">
        <v>10</v>
      </c>
    </row>
    <row r="167" spans="1:10" x14ac:dyDescent="0.25">
      <c r="A167" s="25">
        <v>5128</v>
      </c>
      <c r="B167" s="26">
        <v>842100</v>
      </c>
      <c r="C167" s="27" t="s">
        <v>151</v>
      </c>
      <c r="D167" s="34">
        <f>SUM(E167:J167)</f>
        <v>0</v>
      </c>
      <c r="E167" s="35"/>
      <c r="F167" s="35"/>
      <c r="G167" s="35"/>
      <c r="H167" s="35"/>
      <c r="I167" s="35"/>
      <c r="J167" s="36"/>
    </row>
    <row r="168" spans="1:10" x14ac:dyDescent="0.25">
      <c r="A168" s="24">
        <v>5129</v>
      </c>
      <c r="B168" s="20">
        <v>843000</v>
      </c>
      <c r="C168" s="21" t="s">
        <v>152</v>
      </c>
      <c r="D168" s="22">
        <f>SUM(E168:J168)</f>
        <v>0</v>
      </c>
      <c r="E168" s="22">
        <f t="shared" ref="E168:J168" si="47">E169</f>
        <v>0</v>
      </c>
      <c r="F168" s="22">
        <f t="shared" si="47"/>
        <v>0</v>
      </c>
      <c r="G168" s="22">
        <f t="shared" si="47"/>
        <v>0</v>
      </c>
      <c r="H168" s="22">
        <f t="shared" si="47"/>
        <v>0</v>
      </c>
      <c r="I168" s="22">
        <f t="shared" si="47"/>
        <v>0</v>
      </c>
      <c r="J168" s="23">
        <f t="shared" si="47"/>
        <v>0</v>
      </c>
    </row>
    <row r="169" spans="1:10" x14ac:dyDescent="0.25">
      <c r="A169" s="25">
        <v>5130</v>
      </c>
      <c r="B169" s="26">
        <v>843100</v>
      </c>
      <c r="C169" s="27" t="s">
        <v>153</v>
      </c>
      <c r="D169" s="34">
        <f>SUM(E169:J169)</f>
        <v>0</v>
      </c>
      <c r="E169" s="35"/>
      <c r="F169" s="35"/>
      <c r="G169" s="35"/>
      <c r="H169" s="35"/>
      <c r="I169" s="35"/>
      <c r="J169" s="36"/>
    </row>
    <row r="170" spans="1:10" ht="25.5" x14ac:dyDescent="0.25">
      <c r="A170" s="24">
        <v>5131</v>
      </c>
      <c r="B170" s="20">
        <v>900000</v>
      </c>
      <c r="C170" s="21" t="s">
        <v>154</v>
      </c>
      <c r="D170" s="22">
        <f>D171+D194</f>
        <v>0</v>
      </c>
      <c r="E170" s="22">
        <f>E171+E194</f>
        <v>0</v>
      </c>
      <c r="F170" s="22">
        <f t="shared" ref="F170:J170" si="48">F171+F194</f>
        <v>0</v>
      </c>
      <c r="G170" s="22">
        <f t="shared" si="48"/>
        <v>0</v>
      </c>
      <c r="H170" s="22">
        <f t="shared" si="48"/>
        <v>0</v>
      </c>
      <c r="I170" s="22">
        <f t="shared" si="48"/>
        <v>0</v>
      </c>
      <c r="J170" s="23">
        <f t="shared" si="48"/>
        <v>0</v>
      </c>
    </row>
    <row r="171" spans="1:10" x14ac:dyDescent="0.25">
      <c r="A171" s="24">
        <v>5132</v>
      </c>
      <c r="B171" s="20">
        <v>910000</v>
      </c>
      <c r="C171" s="21" t="s">
        <v>155</v>
      </c>
      <c r="D171" s="22">
        <f t="shared" ref="D171:J171" si="49">D172+D182</f>
        <v>0</v>
      </c>
      <c r="E171" s="22">
        <f t="shared" si="49"/>
        <v>0</v>
      </c>
      <c r="F171" s="22">
        <f t="shared" si="49"/>
        <v>0</v>
      </c>
      <c r="G171" s="22">
        <f t="shared" si="49"/>
        <v>0</v>
      </c>
      <c r="H171" s="22">
        <f t="shared" si="49"/>
        <v>0</v>
      </c>
      <c r="I171" s="22">
        <f t="shared" si="49"/>
        <v>0</v>
      </c>
      <c r="J171" s="23">
        <f t="shared" si="49"/>
        <v>0</v>
      </c>
    </row>
    <row r="172" spans="1:10" x14ac:dyDescent="0.25">
      <c r="A172" s="24">
        <v>5133</v>
      </c>
      <c r="B172" s="20">
        <v>911000</v>
      </c>
      <c r="C172" s="21" t="s">
        <v>156</v>
      </c>
      <c r="D172" s="22">
        <f t="shared" ref="D172:J172" si="50">SUM(D173:D181)</f>
        <v>0</v>
      </c>
      <c r="E172" s="22">
        <f t="shared" si="50"/>
        <v>0</v>
      </c>
      <c r="F172" s="22">
        <f t="shared" si="50"/>
        <v>0</v>
      </c>
      <c r="G172" s="22">
        <f t="shared" si="50"/>
        <v>0</v>
      </c>
      <c r="H172" s="22">
        <f t="shared" si="50"/>
        <v>0</v>
      </c>
      <c r="I172" s="22">
        <f t="shared" si="50"/>
        <v>0</v>
      </c>
      <c r="J172" s="23">
        <f t="shared" si="50"/>
        <v>0</v>
      </c>
    </row>
    <row r="173" spans="1:10" ht="25.5" x14ac:dyDescent="0.25">
      <c r="A173" s="25">
        <v>5134</v>
      </c>
      <c r="B173" s="26">
        <v>911100</v>
      </c>
      <c r="C173" s="27" t="s">
        <v>157</v>
      </c>
      <c r="D173" s="34">
        <f t="shared" ref="D173:D204" si="51">SUM(E173:J173)</f>
        <v>0</v>
      </c>
      <c r="E173" s="35"/>
      <c r="F173" s="35"/>
      <c r="G173" s="35"/>
      <c r="H173" s="35"/>
      <c r="I173" s="35"/>
      <c r="J173" s="36"/>
    </row>
    <row r="174" spans="1:10" x14ac:dyDescent="0.25">
      <c r="A174" s="25">
        <v>5135</v>
      </c>
      <c r="B174" s="26">
        <v>911200</v>
      </c>
      <c r="C174" s="27" t="s">
        <v>158</v>
      </c>
      <c r="D174" s="34">
        <f t="shared" si="51"/>
        <v>0</v>
      </c>
      <c r="E174" s="35"/>
      <c r="F174" s="35"/>
      <c r="G174" s="35"/>
      <c r="H174" s="35"/>
      <c r="I174" s="35"/>
      <c r="J174" s="36"/>
    </row>
    <row r="175" spans="1:10" ht="25.5" x14ac:dyDescent="0.25">
      <c r="A175" s="25">
        <v>5136</v>
      </c>
      <c r="B175" s="26">
        <v>911300</v>
      </c>
      <c r="C175" s="27" t="s">
        <v>159</v>
      </c>
      <c r="D175" s="34">
        <f t="shared" si="51"/>
        <v>0</v>
      </c>
      <c r="E175" s="35"/>
      <c r="F175" s="35"/>
      <c r="G175" s="35"/>
      <c r="H175" s="35"/>
      <c r="I175" s="35"/>
      <c r="J175" s="36"/>
    </row>
    <row r="176" spans="1:10" x14ac:dyDescent="0.25">
      <c r="A176" s="25">
        <v>5137</v>
      </c>
      <c r="B176" s="26">
        <v>911400</v>
      </c>
      <c r="C176" s="27" t="s">
        <v>160</v>
      </c>
      <c r="D176" s="34">
        <f t="shared" si="51"/>
        <v>0</v>
      </c>
      <c r="E176" s="35"/>
      <c r="F176" s="35"/>
      <c r="G176" s="35"/>
      <c r="H176" s="35"/>
      <c r="I176" s="35"/>
      <c r="J176" s="36"/>
    </row>
    <row r="177" spans="1:10" x14ac:dyDescent="0.25">
      <c r="A177" s="25">
        <v>5138</v>
      </c>
      <c r="B177" s="26">
        <v>911500</v>
      </c>
      <c r="C177" s="27" t="s">
        <v>161</v>
      </c>
      <c r="D177" s="34">
        <f t="shared" si="51"/>
        <v>0</v>
      </c>
      <c r="E177" s="35"/>
      <c r="F177" s="35"/>
      <c r="G177" s="35"/>
      <c r="H177" s="35"/>
      <c r="I177" s="35"/>
      <c r="J177" s="36"/>
    </row>
    <row r="178" spans="1:10" x14ac:dyDescent="0.25">
      <c r="A178" s="25">
        <v>5139</v>
      </c>
      <c r="B178" s="26">
        <v>911600</v>
      </c>
      <c r="C178" s="27" t="s">
        <v>162</v>
      </c>
      <c r="D178" s="34">
        <f t="shared" si="51"/>
        <v>0</v>
      </c>
      <c r="E178" s="35"/>
      <c r="F178" s="35"/>
      <c r="G178" s="35"/>
      <c r="H178" s="35"/>
      <c r="I178" s="35"/>
      <c r="J178" s="36"/>
    </row>
    <row r="179" spans="1:10" x14ac:dyDescent="0.25">
      <c r="A179" s="25">
        <v>5140</v>
      </c>
      <c r="B179" s="26">
        <v>911700</v>
      </c>
      <c r="C179" s="27" t="s">
        <v>163</v>
      </c>
      <c r="D179" s="34">
        <f t="shared" si="51"/>
        <v>0</v>
      </c>
      <c r="E179" s="35"/>
      <c r="F179" s="35"/>
      <c r="G179" s="35"/>
      <c r="H179" s="35"/>
      <c r="I179" s="35"/>
      <c r="J179" s="36"/>
    </row>
    <row r="180" spans="1:10" x14ac:dyDescent="0.25">
      <c r="A180" s="25">
        <v>5141</v>
      </c>
      <c r="B180" s="26">
        <v>911800</v>
      </c>
      <c r="C180" s="27" t="s">
        <v>164</v>
      </c>
      <c r="D180" s="34">
        <f t="shared" si="51"/>
        <v>0</v>
      </c>
      <c r="E180" s="35"/>
      <c r="F180" s="35"/>
      <c r="G180" s="35"/>
      <c r="H180" s="35"/>
      <c r="I180" s="35"/>
      <c r="J180" s="36"/>
    </row>
    <row r="181" spans="1:10" x14ac:dyDescent="0.25">
      <c r="A181" s="25">
        <v>5142</v>
      </c>
      <c r="B181" s="26">
        <v>911900</v>
      </c>
      <c r="C181" s="27" t="s">
        <v>165</v>
      </c>
      <c r="D181" s="34">
        <f t="shared" si="51"/>
        <v>0</v>
      </c>
      <c r="E181" s="35"/>
      <c r="F181" s="35"/>
      <c r="G181" s="35"/>
      <c r="H181" s="35"/>
      <c r="I181" s="35"/>
      <c r="J181" s="36"/>
    </row>
    <row r="182" spans="1:10" ht="25.5" x14ac:dyDescent="0.25">
      <c r="A182" s="24">
        <v>5143</v>
      </c>
      <c r="B182" s="20">
        <v>912000</v>
      </c>
      <c r="C182" s="21" t="s">
        <v>166</v>
      </c>
      <c r="D182" s="22">
        <f t="shared" si="51"/>
        <v>0</v>
      </c>
      <c r="E182" s="22">
        <f t="shared" ref="E182:J182" si="52">SUM(E183:E193)</f>
        <v>0</v>
      </c>
      <c r="F182" s="22">
        <f t="shared" si="52"/>
        <v>0</v>
      </c>
      <c r="G182" s="22">
        <f t="shared" si="52"/>
        <v>0</v>
      </c>
      <c r="H182" s="22">
        <f t="shared" si="52"/>
        <v>0</v>
      </c>
      <c r="I182" s="22">
        <f t="shared" si="52"/>
        <v>0</v>
      </c>
      <c r="J182" s="23">
        <f t="shared" si="52"/>
        <v>0</v>
      </c>
    </row>
    <row r="183" spans="1:10" ht="25.5" x14ac:dyDescent="0.25">
      <c r="A183" s="25">
        <v>5144</v>
      </c>
      <c r="B183" s="26">
        <v>912100</v>
      </c>
      <c r="C183" s="27" t="s">
        <v>167</v>
      </c>
      <c r="D183" s="34">
        <f t="shared" si="51"/>
        <v>0</v>
      </c>
      <c r="E183" s="35"/>
      <c r="F183" s="35"/>
      <c r="G183" s="35"/>
      <c r="H183" s="35"/>
      <c r="I183" s="35"/>
      <c r="J183" s="36"/>
    </row>
    <row r="184" spans="1:10" x14ac:dyDescent="0.25">
      <c r="A184" s="25">
        <v>5145</v>
      </c>
      <c r="B184" s="26">
        <v>912200</v>
      </c>
      <c r="C184" s="27" t="s">
        <v>168</v>
      </c>
      <c r="D184" s="34">
        <f t="shared" si="51"/>
        <v>0</v>
      </c>
      <c r="E184" s="35"/>
      <c r="F184" s="35"/>
      <c r="G184" s="35"/>
      <c r="H184" s="35"/>
      <c r="I184" s="35"/>
      <c r="J184" s="36"/>
    </row>
    <row r="185" spans="1:10" x14ac:dyDescent="0.25">
      <c r="A185" s="25">
        <v>5146</v>
      </c>
      <c r="B185" s="26">
        <v>912300</v>
      </c>
      <c r="C185" s="27" t="s">
        <v>169</v>
      </c>
      <c r="D185" s="34">
        <f t="shared" si="51"/>
        <v>0</v>
      </c>
      <c r="E185" s="35"/>
      <c r="F185" s="35"/>
      <c r="G185" s="35"/>
      <c r="H185" s="35"/>
      <c r="I185" s="35"/>
      <c r="J185" s="36"/>
    </row>
    <row r="186" spans="1:10" x14ac:dyDescent="0.25">
      <c r="A186" s="25">
        <v>5147</v>
      </c>
      <c r="B186" s="26">
        <v>912400</v>
      </c>
      <c r="C186" s="27" t="s">
        <v>170</v>
      </c>
      <c r="D186" s="34">
        <f t="shared" si="51"/>
        <v>0</v>
      </c>
      <c r="E186" s="35"/>
      <c r="F186" s="35"/>
      <c r="G186" s="35"/>
      <c r="H186" s="35"/>
      <c r="I186" s="35"/>
      <c r="J186" s="36"/>
    </row>
    <row r="187" spans="1:10" x14ac:dyDescent="0.25">
      <c r="A187" s="25">
        <v>5148</v>
      </c>
      <c r="B187" s="26">
        <v>912500</v>
      </c>
      <c r="C187" s="27" t="s">
        <v>171</v>
      </c>
      <c r="D187" s="34">
        <f t="shared" si="51"/>
        <v>0</v>
      </c>
      <c r="E187" s="35"/>
      <c r="F187" s="35"/>
      <c r="G187" s="35"/>
      <c r="H187" s="35"/>
      <c r="I187" s="35"/>
      <c r="J187" s="36"/>
    </row>
    <row r="188" spans="1:10" x14ac:dyDescent="0.25">
      <c r="A188" s="25">
        <v>5149</v>
      </c>
      <c r="B188" s="26">
        <v>912600</v>
      </c>
      <c r="C188" s="27" t="s">
        <v>172</v>
      </c>
      <c r="D188" s="34">
        <f t="shared" si="51"/>
        <v>0</v>
      </c>
      <c r="E188" s="35"/>
      <c r="F188" s="35"/>
      <c r="G188" s="35"/>
      <c r="H188" s="35"/>
      <c r="I188" s="35"/>
      <c r="J188" s="36"/>
    </row>
    <row r="189" spans="1:10" x14ac:dyDescent="0.25">
      <c r="A189" s="110" t="s">
        <v>2</v>
      </c>
      <c r="B189" s="111" t="s">
        <v>3</v>
      </c>
      <c r="C189" s="112" t="s">
        <v>4</v>
      </c>
      <c r="D189" s="113" t="s">
        <v>5</v>
      </c>
      <c r="E189" s="113"/>
      <c r="F189" s="113"/>
      <c r="G189" s="113"/>
      <c r="H189" s="113"/>
      <c r="I189" s="113"/>
      <c r="J189" s="114"/>
    </row>
    <row r="190" spans="1:10" x14ac:dyDescent="0.25">
      <c r="A190" s="110"/>
      <c r="B190" s="111"/>
      <c r="C190" s="112"/>
      <c r="D190" s="112" t="s">
        <v>6</v>
      </c>
      <c r="E190" s="113" t="s">
        <v>7</v>
      </c>
      <c r="F190" s="113"/>
      <c r="G190" s="113"/>
      <c r="H190" s="113"/>
      <c r="I190" s="113" t="s">
        <v>8</v>
      </c>
      <c r="J190" s="114" t="s">
        <v>9</v>
      </c>
    </row>
    <row r="191" spans="1:10" ht="51" x14ac:dyDescent="0.25">
      <c r="A191" s="110"/>
      <c r="B191" s="111"/>
      <c r="C191" s="112"/>
      <c r="D191" s="112"/>
      <c r="E191" s="14" t="s">
        <v>10</v>
      </c>
      <c r="F191" s="14" t="s">
        <v>11</v>
      </c>
      <c r="G191" s="14" t="s">
        <v>12</v>
      </c>
      <c r="H191" s="14" t="s">
        <v>13</v>
      </c>
      <c r="I191" s="113"/>
      <c r="J191" s="114"/>
    </row>
    <row r="192" spans="1:10" x14ac:dyDescent="0.25">
      <c r="A192" s="31" t="s">
        <v>19</v>
      </c>
      <c r="B192" s="32" t="s">
        <v>20</v>
      </c>
      <c r="C192" s="32" t="s">
        <v>21</v>
      </c>
      <c r="D192" s="17">
        <v>4</v>
      </c>
      <c r="E192" s="17" t="s">
        <v>23</v>
      </c>
      <c r="F192" s="17" t="s">
        <v>24</v>
      </c>
      <c r="G192" s="17" t="s">
        <v>25</v>
      </c>
      <c r="H192" s="17" t="s">
        <v>26</v>
      </c>
      <c r="I192" s="17" t="s">
        <v>27</v>
      </c>
      <c r="J192" s="18" t="s">
        <v>28</v>
      </c>
    </row>
    <row r="193" spans="1:10" x14ac:dyDescent="0.25">
      <c r="A193" s="25">
        <v>5150</v>
      </c>
      <c r="B193" s="26">
        <v>912900</v>
      </c>
      <c r="C193" s="27" t="s">
        <v>173</v>
      </c>
      <c r="D193" s="34">
        <f t="shared" si="51"/>
        <v>0</v>
      </c>
      <c r="E193" s="35"/>
      <c r="F193" s="35"/>
      <c r="G193" s="35"/>
      <c r="H193" s="35"/>
      <c r="I193" s="35"/>
      <c r="J193" s="36"/>
    </row>
    <row r="194" spans="1:10" ht="25.5" x14ac:dyDescent="0.25">
      <c r="A194" s="24">
        <v>5151</v>
      </c>
      <c r="B194" s="20">
        <v>920000</v>
      </c>
      <c r="C194" s="21" t="s">
        <v>174</v>
      </c>
      <c r="D194" s="22">
        <f t="shared" si="51"/>
        <v>0</v>
      </c>
      <c r="E194" s="22">
        <f t="shared" ref="E194:J194" si="53">E195+E205</f>
        <v>0</v>
      </c>
      <c r="F194" s="22">
        <f t="shared" si="53"/>
        <v>0</v>
      </c>
      <c r="G194" s="22">
        <f t="shared" si="53"/>
        <v>0</v>
      </c>
      <c r="H194" s="22">
        <f t="shared" si="53"/>
        <v>0</v>
      </c>
      <c r="I194" s="22">
        <f t="shared" si="53"/>
        <v>0</v>
      </c>
      <c r="J194" s="23">
        <f t="shared" si="53"/>
        <v>0</v>
      </c>
    </row>
    <row r="195" spans="1:10" ht="25.5" x14ac:dyDescent="0.25">
      <c r="A195" s="24">
        <v>5152</v>
      </c>
      <c r="B195" s="20">
        <v>921000</v>
      </c>
      <c r="C195" s="21" t="s">
        <v>175</v>
      </c>
      <c r="D195" s="22">
        <f t="shared" si="51"/>
        <v>0</v>
      </c>
      <c r="E195" s="22">
        <f t="shared" ref="E195:J195" si="54">SUM(E196:E204)</f>
        <v>0</v>
      </c>
      <c r="F195" s="22">
        <f t="shared" si="54"/>
        <v>0</v>
      </c>
      <c r="G195" s="22">
        <f t="shared" si="54"/>
        <v>0</v>
      </c>
      <c r="H195" s="22">
        <f t="shared" si="54"/>
        <v>0</v>
      </c>
      <c r="I195" s="22">
        <f t="shared" si="54"/>
        <v>0</v>
      </c>
      <c r="J195" s="23">
        <f t="shared" si="54"/>
        <v>0</v>
      </c>
    </row>
    <row r="196" spans="1:10" x14ac:dyDescent="0.25">
      <c r="A196" s="25">
        <v>5153</v>
      </c>
      <c r="B196" s="26">
        <v>921100</v>
      </c>
      <c r="C196" s="27" t="s">
        <v>176</v>
      </c>
      <c r="D196" s="34">
        <f t="shared" si="51"/>
        <v>0</v>
      </c>
      <c r="E196" s="35"/>
      <c r="F196" s="35"/>
      <c r="G196" s="35"/>
      <c r="H196" s="35"/>
      <c r="I196" s="35"/>
      <c r="J196" s="36"/>
    </row>
    <row r="197" spans="1:10" x14ac:dyDescent="0.25">
      <c r="A197" s="25">
        <v>5154</v>
      </c>
      <c r="B197" s="26">
        <v>921200</v>
      </c>
      <c r="C197" s="27" t="s">
        <v>177</v>
      </c>
      <c r="D197" s="34">
        <f t="shared" si="51"/>
        <v>0</v>
      </c>
      <c r="E197" s="35"/>
      <c r="F197" s="35"/>
      <c r="G197" s="35"/>
      <c r="H197" s="35"/>
      <c r="I197" s="35"/>
      <c r="J197" s="36"/>
    </row>
    <row r="198" spans="1:10" ht="25.5" x14ac:dyDescent="0.25">
      <c r="A198" s="25">
        <v>5155</v>
      </c>
      <c r="B198" s="26">
        <v>921300</v>
      </c>
      <c r="C198" s="27" t="s">
        <v>178</v>
      </c>
      <c r="D198" s="34">
        <f t="shared" si="51"/>
        <v>0</v>
      </c>
      <c r="E198" s="35"/>
      <c r="F198" s="35"/>
      <c r="G198" s="35"/>
      <c r="H198" s="35"/>
      <c r="I198" s="35"/>
      <c r="J198" s="36"/>
    </row>
    <row r="199" spans="1:10" x14ac:dyDescent="0.25">
      <c r="A199" s="25">
        <v>5156</v>
      </c>
      <c r="B199" s="26">
        <v>921400</v>
      </c>
      <c r="C199" s="27" t="s">
        <v>179</v>
      </c>
      <c r="D199" s="34">
        <f t="shared" si="51"/>
        <v>0</v>
      </c>
      <c r="E199" s="35"/>
      <c r="F199" s="35"/>
      <c r="G199" s="35"/>
      <c r="H199" s="35"/>
      <c r="I199" s="35"/>
      <c r="J199" s="36"/>
    </row>
    <row r="200" spans="1:10" ht="25.5" x14ac:dyDescent="0.25">
      <c r="A200" s="25">
        <v>5157</v>
      </c>
      <c r="B200" s="26">
        <v>921500</v>
      </c>
      <c r="C200" s="27" t="s">
        <v>180</v>
      </c>
      <c r="D200" s="34">
        <f t="shared" si="51"/>
        <v>0</v>
      </c>
      <c r="E200" s="35"/>
      <c r="F200" s="35"/>
      <c r="G200" s="35"/>
      <c r="H200" s="35"/>
      <c r="I200" s="35"/>
      <c r="J200" s="36"/>
    </row>
    <row r="201" spans="1:10" ht="25.5" x14ac:dyDescent="0.25">
      <c r="A201" s="25">
        <v>5158</v>
      </c>
      <c r="B201" s="26">
        <v>921600</v>
      </c>
      <c r="C201" s="27" t="s">
        <v>181</v>
      </c>
      <c r="D201" s="34">
        <f t="shared" si="51"/>
        <v>0</v>
      </c>
      <c r="E201" s="35"/>
      <c r="F201" s="35"/>
      <c r="G201" s="35"/>
      <c r="H201" s="35"/>
      <c r="I201" s="35"/>
      <c r="J201" s="36"/>
    </row>
    <row r="202" spans="1:10" x14ac:dyDescent="0.25">
      <c r="A202" s="25">
        <v>5159</v>
      </c>
      <c r="B202" s="26">
        <v>921700</v>
      </c>
      <c r="C202" s="27" t="s">
        <v>182</v>
      </c>
      <c r="D202" s="34">
        <f t="shared" si="51"/>
        <v>0</v>
      </c>
      <c r="E202" s="35"/>
      <c r="F202" s="35"/>
      <c r="G202" s="35"/>
      <c r="H202" s="35"/>
      <c r="I202" s="35"/>
      <c r="J202" s="36"/>
    </row>
    <row r="203" spans="1:10" ht="25.5" x14ac:dyDescent="0.25">
      <c r="A203" s="25">
        <v>5160</v>
      </c>
      <c r="B203" s="26">
        <v>921800</v>
      </c>
      <c r="C203" s="27" t="s">
        <v>183</v>
      </c>
      <c r="D203" s="34">
        <f t="shared" si="51"/>
        <v>0</v>
      </c>
      <c r="E203" s="35"/>
      <c r="F203" s="35"/>
      <c r="G203" s="35"/>
      <c r="H203" s="35"/>
      <c r="I203" s="35"/>
      <c r="J203" s="36"/>
    </row>
    <row r="204" spans="1:10" x14ac:dyDescent="0.25">
      <c r="A204" s="25">
        <v>5161</v>
      </c>
      <c r="B204" s="26">
        <v>921900</v>
      </c>
      <c r="C204" s="27" t="s">
        <v>184</v>
      </c>
      <c r="D204" s="34">
        <f t="shared" si="51"/>
        <v>0</v>
      </c>
      <c r="E204" s="35"/>
      <c r="F204" s="35"/>
      <c r="G204" s="35"/>
      <c r="H204" s="35"/>
      <c r="I204" s="35"/>
      <c r="J204" s="36"/>
    </row>
    <row r="205" spans="1:10" ht="25.5" x14ac:dyDescent="0.25">
      <c r="A205" s="24">
        <v>5162</v>
      </c>
      <c r="B205" s="20">
        <v>922000</v>
      </c>
      <c r="C205" s="21" t="s">
        <v>185</v>
      </c>
      <c r="D205" s="22">
        <f>SUM(E205:J205)</f>
        <v>0</v>
      </c>
      <c r="E205" s="22">
        <f t="shared" ref="E205:J205" si="55">SUM(E206:E217)</f>
        <v>0</v>
      </c>
      <c r="F205" s="22">
        <f t="shared" si="55"/>
        <v>0</v>
      </c>
      <c r="G205" s="22">
        <f t="shared" si="55"/>
        <v>0</v>
      </c>
      <c r="H205" s="22">
        <f t="shared" si="55"/>
        <v>0</v>
      </c>
      <c r="I205" s="22">
        <f t="shared" si="55"/>
        <v>0</v>
      </c>
      <c r="J205" s="23">
        <f t="shared" si="55"/>
        <v>0</v>
      </c>
    </row>
    <row r="206" spans="1:10" x14ac:dyDescent="0.25">
      <c r="A206" s="25">
        <v>5163</v>
      </c>
      <c r="B206" s="26">
        <v>922100</v>
      </c>
      <c r="C206" s="27" t="s">
        <v>186</v>
      </c>
      <c r="D206" s="34">
        <f t="shared" ref="D206:D218" si="56">SUM(E206:J206)</f>
        <v>0</v>
      </c>
      <c r="E206" s="35"/>
      <c r="F206" s="35"/>
      <c r="G206" s="35"/>
      <c r="H206" s="35"/>
      <c r="I206" s="35"/>
      <c r="J206" s="36"/>
    </row>
    <row r="207" spans="1:10" x14ac:dyDescent="0.25">
      <c r="A207" s="25">
        <v>5164</v>
      </c>
      <c r="B207" s="26">
        <v>922200</v>
      </c>
      <c r="C207" s="27" t="s">
        <v>187</v>
      </c>
      <c r="D207" s="34">
        <f t="shared" si="56"/>
        <v>0</v>
      </c>
      <c r="E207" s="35"/>
      <c r="F207" s="35"/>
      <c r="G207" s="35"/>
      <c r="H207" s="35"/>
      <c r="I207" s="35"/>
      <c r="J207" s="36"/>
    </row>
    <row r="208" spans="1:10" x14ac:dyDescent="0.25">
      <c r="A208" s="25">
        <v>5165</v>
      </c>
      <c r="B208" s="26">
        <v>922300</v>
      </c>
      <c r="C208" s="27" t="s">
        <v>188</v>
      </c>
      <c r="D208" s="34">
        <f t="shared" si="56"/>
        <v>0</v>
      </c>
      <c r="E208" s="35"/>
      <c r="F208" s="35"/>
      <c r="G208" s="35"/>
      <c r="H208" s="35"/>
      <c r="I208" s="35"/>
      <c r="J208" s="36"/>
    </row>
    <row r="209" spans="1:10" x14ac:dyDescent="0.25">
      <c r="A209" s="25">
        <v>5166</v>
      </c>
      <c r="B209" s="26">
        <v>922400</v>
      </c>
      <c r="C209" s="27" t="s">
        <v>189</v>
      </c>
      <c r="D209" s="34">
        <f t="shared" si="56"/>
        <v>0</v>
      </c>
      <c r="E209" s="35"/>
      <c r="F209" s="35"/>
      <c r="G209" s="35"/>
      <c r="H209" s="35"/>
      <c r="I209" s="35"/>
      <c r="J209" s="36"/>
    </row>
    <row r="210" spans="1:10" ht="25.5" x14ac:dyDescent="0.25">
      <c r="A210" s="25">
        <v>5167</v>
      </c>
      <c r="B210" s="26">
        <v>922500</v>
      </c>
      <c r="C210" s="27" t="s">
        <v>190</v>
      </c>
      <c r="D210" s="34">
        <f t="shared" si="56"/>
        <v>0</v>
      </c>
      <c r="E210" s="35"/>
      <c r="F210" s="35"/>
      <c r="G210" s="35"/>
      <c r="H210" s="35"/>
      <c r="I210" s="35"/>
      <c r="J210" s="36"/>
    </row>
    <row r="211" spans="1:10" x14ac:dyDescent="0.25">
      <c r="A211" s="110" t="s">
        <v>2</v>
      </c>
      <c r="B211" s="111" t="s">
        <v>3</v>
      </c>
      <c r="C211" s="112" t="s">
        <v>4</v>
      </c>
      <c r="D211" s="113" t="s">
        <v>5</v>
      </c>
      <c r="E211" s="113"/>
      <c r="F211" s="113"/>
      <c r="G211" s="113"/>
      <c r="H211" s="113"/>
      <c r="I211" s="113"/>
      <c r="J211" s="114"/>
    </row>
    <row r="212" spans="1:10" x14ac:dyDescent="0.25">
      <c r="A212" s="110"/>
      <c r="B212" s="111"/>
      <c r="C212" s="112"/>
      <c r="D212" s="112" t="s">
        <v>6</v>
      </c>
      <c r="E212" s="113" t="s">
        <v>7</v>
      </c>
      <c r="F212" s="113"/>
      <c r="G212" s="113"/>
      <c r="H212" s="113"/>
      <c r="I212" s="113" t="s">
        <v>8</v>
      </c>
      <c r="J212" s="114" t="s">
        <v>9</v>
      </c>
    </row>
    <row r="213" spans="1:10" ht="51" x14ac:dyDescent="0.25">
      <c r="A213" s="110"/>
      <c r="B213" s="111"/>
      <c r="C213" s="112"/>
      <c r="D213" s="112"/>
      <c r="E213" s="14" t="s">
        <v>10</v>
      </c>
      <c r="F213" s="14" t="s">
        <v>11</v>
      </c>
      <c r="G213" s="14" t="s">
        <v>12</v>
      </c>
      <c r="H213" s="14" t="s">
        <v>13</v>
      </c>
      <c r="I213" s="113"/>
      <c r="J213" s="114"/>
    </row>
    <row r="214" spans="1:10" x14ac:dyDescent="0.25">
      <c r="A214" s="31" t="s">
        <v>19</v>
      </c>
      <c r="B214" s="32" t="s">
        <v>20</v>
      </c>
      <c r="C214" s="32" t="s">
        <v>21</v>
      </c>
      <c r="D214" s="17">
        <v>4</v>
      </c>
      <c r="E214" s="17" t="s">
        <v>23</v>
      </c>
      <c r="F214" s="17" t="s">
        <v>24</v>
      </c>
      <c r="G214" s="17" t="s">
        <v>25</v>
      </c>
      <c r="H214" s="17" t="s">
        <v>26</v>
      </c>
      <c r="I214" s="17" t="s">
        <v>27</v>
      </c>
      <c r="J214" s="18" t="s">
        <v>28</v>
      </c>
    </row>
    <row r="215" spans="1:10" ht="25.5" x14ac:dyDescent="0.25">
      <c r="A215" s="25">
        <v>5168</v>
      </c>
      <c r="B215" s="26">
        <v>922600</v>
      </c>
      <c r="C215" s="27" t="s">
        <v>191</v>
      </c>
      <c r="D215" s="34">
        <f t="shared" si="56"/>
        <v>0</v>
      </c>
      <c r="E215" s="35"/>
      <c r="F215" s="35"/>
      <c r="G215" s="35"/>
      <c r="H215" s="35"/>
      <c r="I215" s="35"/>
      <c r="J215" s="36"/>
    </row>
    <row r="216" spans="1:10" x14ac:dyDescent="0.25">
      <c r="A216" s="25">
        <v>5169</v>
      </c>
      <c r="B216" s="26">
        <v>922700</v>
      </c>
      <c r="C216" s="27" t="s">
        <v>192</v>
      </c>
      <c r="D216" s="34">
        <f t="shared" si="56"/>
        <v>0</v>
      </c>
      <c r="E216" s="35"/>
      <c r="F216" s="35"/>
      <c r="G216" s="35"/>
      <c r="H216" s="35"/>
      <c r="I216" s="35"/>
      <c r="J216" s="36"/>
    </row>
    <row r="217" spans="1:10" x14ac:dyDescent="0.25">
      <c r="A217" s="25">
        <v>5170</v>
      </c>
      <c r="B217" s="26">
        <v>922800</v>
      </c>
      <c r="C217" s="27" t="s">
        <v>193</v>
      </c>
      <c r="D217" s="34">
        <f t="shared" si="56"/>
        <v>0</v>
      </c>
      <c r="E217" s="35"/>
      <c r="F217" s="35"/>
      <c r="G217" s="35"/>
      <c r="H217" s="35"/>
      <c r="I217" s="35"/>
      <c r="J217" s="36"/>
    </row>
    <row r="218" spans="1:10" ht="15.75" thickBot="1" x14ac:dyDescent="0.3">
      <c r="A218" s="41">
        <v>5171</v>
      </c>
      <c r="B218" s="42"/>
      <c r="C218" s="43" t="s">
        <v>194</v>
      </c>
      <c r="D218" s="44">
        <f t="shared" si="56"/>
        <v>420000</v>
      </c>
      <c r="E218" s="44">
        <f t="shared" ref="E218:J218" si="57">E16+E170</f>
        <v>7700</v>
      </c>
      <c r="F218" s="44">
        <f t="shared" si="57"/>
        <v>0</v>
      </c>
      <c r="G218" s="44">
        <f t="shared" si="57"/>
        <v>20000</v>
      </c>
      <c r="H218" s="44">
        <f t="shared" si="57"/>
        <v>383000</v>
      </c>
      <c r="I218" s="44">
        <f t="shared" si="57"/>
        <v>0</v>
      </c>
      <c r="J218" s="45">
        <f t="shared" si="57"/>
        <v>9300</v>
      </c>
    </row>
    <row r="219" spans="1:10" x14ac:dyDescent="0.25">
      <c r="A219" s="46"/>
      <c r="B219" s="47"/>
      <c r="C219" s="48"/>
      <c r="D219" s="49"/>
      <c r="E219" s="49"/>
      <c r="F219" s="49"/>
      <c r="G219" s="49"/>
      <c r="H219" s="49"/>
      <c r="I219" s="49"/>
      <c r="J219" s="49"/>
    </row>
    <row r="220" spans="1:10" x14ac:dyDescent="0.25">
      <c r="A220" s="46"/>
      <c r="B220" s="47"/>
      <c r="C220" s="48"/>
      <c r="D220" s="49"/>
      <c r="E220" s="49"/>
      <c r="F220" s="49"/>
      <c r="G220" s="49"/>
      <c r="H220" s="49"/>
      <c r="I220" s="49"/>
      <c r="J220" s="49"/>
    </row>
    <row r="221" spans="1:10" x14ac:dyDescent="0.25">
      <c r="A221" s="50" t="s">
        <v>195</v>
      </c>
      <c r="B221" s="47"/>
      <c r="C221" s="48"/>
      <c r="D221" s="49"/>
      <c r="E221" s="49"/>
      <c r="F221" s="49"/>
      <c r="G221" s="49"/>
      <c r="H221" s="49"/>
      <c r="I221" s="49"/>
      <c r="J221" s="49"/>
    </row>
    <row r="222" spans="1:10" ht="15.75" thickBot="1" x14ac:dyDescent="0.3">
      <c r="A222" s="46"/>
      <c r="B222" s="47"/>
      <c r="C222" s="48"/>
      <c r="D222" s="49"/>
      <c r="E222" s="49"/>
      <c r="F222" s="49"/>
      <c r="G222" s="49"/>
      <c r="H222" s="49"/>
      <c r="I222" s="49" t="s">
        <v>1</v>
      </c>
      <c r="J222" s="49"/>
    </row>
    <row r="223" spans="1:10" x14ac:dyDescent="0.25">
      <c r="A223" s="121" t="s">
        <v>2</v>
      </c>
      <c r="B223" s="123" t="s">
        <v>3</v>
      </c>
      <c r="C223" s="123" t="s">
        <v>4</v>
      </c>
      <c r="D223" s="123" t="s">
        <v>196</v>
      </c>
      <c r="E223" s="126"/>
      <c r="F223" s="126"/>
      <c r="G223" s="126"/>
      <c r="H223" s="126"/>
      <c r="I223" s="126"/>
      <c r="J223" s="127"/>
    </row>
    <row r="224" spans="1:10" x14ac:dyDescent="0.25">
      <c r="A224" s="122"/>
      <c r="B224" s="124"/>
      <c r="C224" s="125"/>
      <c r="D224" s="128" t="s">
        <v>197</v>
      </c>
      <c r="E224" s="128" t="s">
        <v>198</v>
      </c>
      <c r="F224" s="124"/>
      <c r="G224" s="124"/>
      <c r="H224" s="124"/>
      <c r="I224" s="128" t="s">
        <v>8</v>
      </c>
      <c r="J224" s="129" t="s">
        <v>9</v>
      </c>
    </row>
    <row r="225" spans="1:10" ht="51" x14ac:dyDescent="0.25">
      <c r="A225" s="122"/>
      <c r="B225" s="124"/>
      <c r="C225" s="125"/>
      <c r="D225" s="124"/>
      <c r="E225" s="51" t="s">
        <v>199</v>
      </c>
      <c r="F225" s="51" t="s">
        <v>11</v>
      </c>
      <c r="G225" s="51" t="s">
        <v>12</v>
      </c>
      <c r="H225" s="51" t="s">
        <v>13</v>
      </c>
      <c r="I225" s="124"/>
      <c r="J225" s="130"/>
    </row>
    <row r="226" spans="1:10" x14ac:dyDescent="0.25">
      <c r="A226" s="52">
        <v>1</v>
      </c>
      <c r="B226" s="51">
        <v>2</v>
      </c>
      <c r="C226" s="51">
        <v>3</v>
      </c>
      <c r="D226" s="53">
        <v>4</v>
      </c>
      <c r="E226" s="53">
        <v>5</v>
      </c>
      <c r="F226" s="53">
        <v>6</v>
      </c>
      <c r="G226" s="53">
        <v>7</v>
      </c>
      <c r="H226" s="53">
        <v>8</v>
      </c>
      <c r="I226" s="53">
        <v>9</v>
      </c>
      <c r="J226" s="54">
        <v>10</v>
      </c>
    </row>
    <row r="227" spans="1:10" ht="25.5" x14ac:dyDescent="0.25">
      <c r="A227" s="24">
        <v>5172</v>
      </c>
      <c r="B227" s="20"/>
      <c r="C227" s="21" t="s">
        <v>200</v>
      </c>
      <c r="D227" s="22">
        <f t="shared" ref="D227:D298" si="58">SUM(E227:J227)</f>
        <v>420000</v>
      </c>
      <c r="E227" s="22">
        <f t="shared" ref="E227:J227" si="59">E228+E424</f>
        <v>7700</v>
      </c>
      <c r="F227" s="22">
        <f t="shared" si="59"/>
        <v>0</v>
      </c>
      <c r="G227" s="22">
        <f t="shared" si="59"/>
        <v>20000</v>
      </c>
      <c r="H227" s="22">
        <f t="shared" si="59"/>
        <v>383000</v>
      </c>
      <c r="I227" s="22">
        <f t="shared" si="59"/>
        <v>0</v>
      </c>
      <c r="J227" s="23">
        <f t="shared" si="59"/>
        <v>9300</v>
      </c>
    </row>
    <row r="228" spans="1:10" ht="25.5" x14ac:dyDescent="0.25">
      <c r="A228" s="24">
        <v>5173</v>
      </c>
      <c r="B228" s="20">
        <v>400000</v>
      </c>
      <c r="C228" s="21" t="s">
        <v>201</v>
      </c>
      <c r="D228" s="22">
        <f t="shared" si="58"/>
        <v>409700</v>
      </c>
      <c r="E228" s="22">
        <f t="shared" ref="E228:J228" si="60">E229+E255+E304+E323+E351+E364+E384+E403</f>
        <v>0</v>
      </c>
      <c r="F228" s="22">
        <f t="shared" si="60"/>
        <v>0</v>
      </c>
      <c r="G228" s="22">
        <f t="shared" si="60"/>
        <v>18000</v>
      </c>
      <c r="H228" s="22">
        <f t="shared" si="60"/>
        <v>383000</v>
      </c>
      <c r="I228" s="22">
        <f t="shared" si="60"/>
        <v>0</v>
      </c>
      <c r="J228" s="23">
        <f t="shared" si="60"/>
        <v>8700</v>
      </c>
    </row>
    <row r="229" spans="1:10" ht="25.5" x14ac:dyDescent="0.25">
      <c r="A229" s="24">
        <v>5174</v>
      </c>
      <c r="B229" s="20">
        <v>410000</v>
      </c>
      <c r="C229" s="21" t="s">
        <v>202</v>
      </c>
      <c r="D229" s="22">
        <f t="shared" si="58"/>
        <v>326885</v>
      </c>
      <c r="E229" s="22">
        <f t="shared" ref="E229:J229" si="61">E230+E232+E236+E238+E247+E249+E251+E253</f>
        <v>0</v>
      </c>
      <c r="F229" s="22">
        <f t="shared" si="61"/>
        <v>0</v>
      </c>
      <c r="G229" s="22">
        <f t="shared" si="61"/>
        <v>100</v>
      </c>
      <c r="H229" s="22">
        <f t="shared" si="61"/>
        <v>324796</v>
      </c>
      <c r="I229" s="22">
        <f t="shared" si="61"/>
        <v>0</v>
      </c>
      <c r="J229" s="23">
        <f t="shared" si="61"/>
        <v>1989</v>
      </c>
    </row>
    <row r="230" spans="1:10" x14ac:dyDescent="0.25">
      <c r="A230" s="24">
        <v>5175</v>
      </c>
      <c r="B230" s="20">
        <v>411000</v>
      </c>
      <c r="C230" s="21" t="s">
        <v>203</v>
      </c>
      <c r="D230" s="22">
        <f t="shared" si="58"/>
        <v>269505</v>
      </c>
      <c r="E230" s="22">
        <f t="shared" ref="E230:J230" si="62">E231</f>
        <v>0</v>
      </c>
      <c r="F230" s="22">
        <f t="shared" si="62"/>
        <v>0</v>
      </c>
      <c r="G230" s="22">
        <f t="shared" si="62"/>
        <v>0</v>
      </c>
      <c r="H230" s="22">
        <f t="shared" si="62"/>
        <v>268203</v>
      </c>
      <c r="I230" s="22">
        <f t="shared" si="62"/>
        <v>0</v>
      </c>
      <c r="J230" s="23">
        <f t="shared" si="62"/>
        <v>1302</v>
      </c>
    </row>
    <row r="231" spans="1:10" x14ac:dyDescent="0.25">
      <c r="A231" s="25">
        <v>5176</v>
      </c>
      <c r="B231" s="26">
        <v>411100</v>
      </c>
      <c r="C231" s="27" t="s">
        <v>204</v>
      </c>
      <c r="D231" s="34">
        <f t="shared" si="58"/>
        <v>269505</v>
      </c>
      <c r="E231" s="35"/>
      <c r="F231" s="35"/>
      <c r="G231" s="35"/>
      <c r="H231" s="35">
        <v>268203</v>
      </c>
      <c r="I231" s="35"/>
      <c r="J231" s="36">
        <v>1302</v>
      </c>
    </row>
    <row r="232" spans="1:10" ht="25.5" x14ac:dyDescent="0.25">
      <c r="A232" s="24">
        <v>5177</v>
      </c>
      <c r="B232" s="20">
        <v>412000</v>
      </c>
      <c r="C232" s="21" t="s">
        <v>205</v>
      </c>
      <c r="D232" s="22">
        <f t="shared" si="58"/>
        <v>40830</v>
      </c>
      <c r="E232" s="22">
        <f t="shared" ref="E232:J232" si="63">SUM(E233:E235)</f>
        <v>0</v>
      </c>
      <c r="F232" s="22">
        <f t="shared" si="63"/>
        <v>0</v>
      </c>
      <c r="G232" s="22">
        <f t="shared" si="63"/>
        <v>0</v>
      </c>
      <c r="H232" s="22">
        <f t="shared" si="63"/>
        <v>40633</v>
      </c>
      <c r="I232" s="22">
        <f t="shared" si="63"/>
        <v>0</v>
      </c>
      <c r="J232" s="23">
        <f t="shared" si="63"/>
        <v>197</v>
      </c>
    </row>
    <row r="233" spans="1:10" x14ac:dyDescent="0.25">
      <c r="A233" s="25">
        <v>5178</v>
      </c>
      <c r="B233" s="26">
        <v>412100</v>
      </c>
      <c r="C233" s="27" t="s">
        <v>206</v>
      </c>
      <c r="D233" s="34">
        <f t="shared" si="58"/>
        <v>26950</v>
      </c>
      <c r="E233" s="35"/>
      <c r="F233" s="35"/>
      <c r="G233" s="35"/>
      <c r="H233" s="35">
        <v>26820</v>
      </c>
      <c r="I233" s="35"/>
      <c r="J233" s="36">
        <v>130</v>
      </c>
    </row>
    <row r="234" spans="1:10" x14ac:dyDescent="0.25">
      <c r="A234" s="25">
        <v>5179</v>
      </c>
      <c r="B234" s="26">
        <v>412200</v>
      </c>
      <c r="C234" s="27" t="s">
        <v>207</v>
      </c>
      <c r="D234" s="34">
        <f t="shared" si="58"/>
        <v>13880</v>
      </c>
      <c r="E234" s="35"/>
      <c r="F234" s="35"/>
      <c r="G234" s="35"/>
      <c r="H234" s="35">
        <v>13813</v>
      </c>
      <c r="I234" s="35"/>
      <c r="J234" s="36">
        <v>67</v>
      </c>
    </row>
    <row r="235" spans="1:10" x14ac:dyDescent="0.25">
      <c r="A235" s="25">
        <v>5180</v>
      </c>
      <c r="B235" s="26">
        <v>412300</v>
      </c>
      <c r="C235" s="27" t="s">
        <v>208</v>
      </c>
      <c r="D235" s="34">
        <f t="shared" si="58"/>
        <v>0</v>
      </c>
      <c r="E235" s="35"/>
      <c r="F235" s="35"/>
      <c r="G235" s="35"/>
      <c r="H235" s="35"/>
      <c r="I235" s="35"/>
      <c r="J235" s="36"/>
    </row>
    <row r="236" spans="1:10" x14ac:dyDescent="0.25">
      <c r="A236" s="24">
        <v>5181</v>
      </c>
      <c r="B236" s="20">
        <v>413000</v>
      </c>
      <c r="C236" s="21" t="s">
        <v>209</v>
      </c>
      <c r="D236" s="22">
        <f t="shared" si="58"/>
        <v>250</v>
      </c>
      <c r="E236" s="22">
        <f t="shared" ref="E236:J236" si="64">E237</f>
        <v>0</v>
      </c>
      <c r="F236" s="22">
        <f t="shared" si="64"/>
        <v>0</v>
      </c>
      <c r="G236" s="22">
        <f t="shared" si="64"/>
        <v>0</v>
      </c>
      <c r="H236" s="22">
        <f t="shared" si="64"/>
        <v>0</v>
      </c>
      <c r="I236" s="22">
        <f t="shared" si="64"/>
        <v>0</v>
      </c>
      <c r="J236" s="23">
        <f t="shared" si="64"/>
        <v>250</v>
      </c>
    </row>
    <row r="237" spans="1:10" x14ac:dyDescent="0.25">
      <c r="A237" s="25">
        <v>5182</v>
      </c>
      <c r="B237" s="26">
        <v>413100</v>
      </c>
      <c r="C237" s="27" t="s">
        <v>210</v>
      </c>
      <c r="D237" s="34">
        <f t="shared" si="58"/>
        <v>250</v>
      </c>
      <c r="E237" s="35"/>
      <c r="F237" s="35"/>
      <c r="G237" s="35"/>
      <c r="H237" s="35"/>
      <c r="I237" s="35"/>
      <c r="J237" s="36">
        <v>250</v>
      </c>
    </row>
    <row r="238" spans="1:10" x14ac:dyDescent="0.25">
      <c r="A238" s="24">
        <v>5183</v>
      </c>
      <c r="B238" s="20">
        <v>414000</v>
      </c>
      <c r="C238" s="21" t="s">
        <v>211</v>
      </c>
      <c r="D238" s="22">
        <f t="shared" si="58"/>
        <v>4125</v>
      </c>
      <c r="E238" s="22">
        <f t="shared" ref="E238:J238" si="65">SUM(E239:E246)</f>
        <v>0</v>
      </c>
      <c r="F238" s="22">
        <f t="shared" si="65"/>
        <v>0</v>
      </c>
      <c r="G238" s="22">
        <f t="shared" si="65"/>
        <v>60</v>
      </c>
      <c r="H238" s="22">
        <f t="shared" si="65"/>
        <v>3965</v>
      </c>
      <c r="I238" s="22">
        <f t="shared" si="65"/>
        <v>0</v>
      </c>
      <c r="J238" s="23">
        <f t="shared" si="65"/>
        <v>100</v>
      </c>
    </row>
    <row r="239" spans="1:10" x14ac:dyDescent="0.25">
      <c r="A239" s="25">
        <v>5184</v>
      </c>
      <c r="B239" s="26">
        <v>414100</v>
      </c>
      <c r="C239" s="27" t="s">
        <v>212</v>
      </c>
      <c r="D239" s="34">
        <v>100</v>
      </c>
      <c r="E239" s="35"/>
      <c r="F239" s="35"/>
      <c r="G239" s="35"/>
      <c r="H239" s="35"/>
      <c r="I239" s="35"/>
      <c r="J239" s="36">
        <v>100</v>
      </c>
    </row>
    <row r="240" spans="1:10" x14ac:dyDescent="0.25">
      <c r="A240" s="25">
        <v>5185</v>
      </c>
      <c r="B240" s="26">
        <v>414200</v>
      </c>
      <c r="C240" s="27" t="s">
        <v>213</v>
      </c>
      <c r="D240" s="34">
        <f t="shared" si="58"/>
        <v>0</v>
      </c>
      <c r="E240" s="35"/>
      <c r="F240" s="35"/>
      <c r="G240" s="35"/>
      <c r="H240" s="35"/>
      <c r="I240" s="35"/>
      <c r="J240" s="36"/>
    </row>
    <row r="241" spans="1:10" x14ac:dyDescent="0.25">
      <c r="A241" s="25">
        <v>5186</v>
      </c>
      <c r="B241" s="26">
        <v>414300</v>
      </c>
      <c r="C241" s="27" t="s">
        <v>214</v>
      </c>
      <c r="D241" s="34">
        <f t="shared" si="58"/>
        <v>2880</v>
      </c>
      <c r="E241" s="35"/>
      <c r="F241" s="35"/>
      <c r="G241" s="35"/>
      <c r="H241" s="35">
        <v>2880</v>
      </c>
      <c r="I241" s="35"/>
      <c r="J241" s="36"/>
    </row>
    <row r="242" spans="1:10" x14ac:dyDescent="0.25">
      <c r="A242" s="131" t="s">
        <v>2</v>
      </c>
      <c r="B242" s="132" t="s">
        <v>3</v>
      </c>
      <c r="C242" s="133" t="s">
        <v>4</v>
      </c>
      <c r="D242" s="128" t="s">
        <v>196</v>
      </c>
      <c r="E242" s="124"/>
      <c r="F242" s="124"/>
      <c r="G242" s="124"/>
      <c r="H242" s="124"/>
      <c r="I242" s="124"/>
      <c r="J242" s="130"/>
    </row>
    <row r="243" spans="1:10" x14ac:dyDescent="0.25">
      <c r="A243" s="131"/>
      <c r="B243" s="132"/>
      <c r="C243" s="133"/>
      <c r="D243" s="128" t="s">
        <v>197</v>
      </c>
      <c r="E243" s="128" t="s">
        <v>198</v>
      </c>
      <c r="F243" s="124"/>
      <c r="G243" s="124"/>
      <c r="H243" s="124"/>
      <c r="I243" s="128" t="s">
        <v>8</v>
      </c>
      <c r="J243" s="129" t="s">
        <v>9</v>
      </c>
    </row>
    <row r="244" spans="1:10" ht="51" x14ac:dyDescent="0.25">
      <c r="A244" s="131"/>
      <c r="B244" s="132"/>
      <c r="C244" s="133"/>
      <c r="D244" s="124"/>
      <c r="E244" s="51" t="s">
        <v>199</v>
      </c>
      <c r="F244" s="51" t="s">
        <v>11</v>
      </c>
      <c r="G244" s="51" t="s">
        <v>12</v>
      </c>
      <c r="H244" s="51" t="s">
        <v>13</v>
      </c>
      <c r="I244" s="124"/>
      <c r="J244" s="130"/>
    </row>
    <row r="245" spans="1:10" x14ac:dyDescent="0.25">
      <c r="A245" s="55" t="s">
        <v>19</v>
      </c>
      <c r="B245" s="56" t="s">
        <v>20</v>
      </c>
      <c r="C245" s="56" t="s">
        <v>21</v>
      </c>
      <c r="D245" s="57">
        <v>4</v>
      </c>
      <c r="E245" s="57" t="s">
        <v>23</v>
      </c>
      <c r="F245" s="57" t="s">
        <v>24</v>
      </c>
      <c r="G245" s="57" t="s">
        <v>25</v>
      </c>
      <c r="H245" s="57" t="s">
        <v>26</v>
      </c>
      <c r="I245" s="57" t="s">
        <v>27</v>
      </c>
      <c r="J245" s="58" t="s">
        <v>28</v>
      </c>
    </row>
    <row r="246" spans="1:10" ht="25.5" x14ac:dyDescent="0.25">
      <c r="A246" s="25">
        <v>5187</v>
      </c>
      <c r="B246" s="26">
        <v>414400</v>
      </c>
      <c r="C246" s="27" t="s">
        <v>215</v>
      </c>
      <c r="D246" s="34">
        <f t="shared" si="58"/>
        <v>1145</v>
      </c>
      <c r="E246" s="35"/>
      <c r="F246" s="35"/>
      <c r="G246" s="35">
        <v>60</v>
      </c>
      <c r="H246" s="35">
        <v>1085</v>
      </c>
      <c r="I246" s="35"/>
      <c r="J246" s="36"/>
    </row>
    <row r="247" spans="1:10" x14ac:dyDescent="0.25">
      <c r="A247" s="24">
        <v>5188</v>
      </c>
      <c r="B247" s="20">
        <v>415000</v>
      </c>
      <c r="C247" s="21" t="s">
        <v>216</v>
      </c>
      <c r="D247" s="22">
        <f t="shared" si="58"/>
        <v>8750</v>
      </c>
      <c r="E247" s="22">
        <f t="shared" ref="E247:J247" si="66">E248</f>
        <v>0</v>
      </c>
      <c r="F247" s="22">
        <f t="shared" si="66"/>
        <v>0</v>
      </c>
      <c r="G247" s="22">
        <f t="shared" si="66"/>
        <v>0</v>
      </c>
      <c r="H247" s="22">
        <f t="shared" si="66"/>
        <v>8610</v>
      </c>
      <c r="I247" s="22">
        <f t="shared" si="66"/>
        <v>0</v>
      </c>
      <c r="J247" s="23">
        <f t="shared" si="66"/>
        <v>140</v>
      </c>
    </row>
    <row r="248" spans="1:10" x14ac:dyDescent="0.25">
      <c r="A248" s="25">
        <v>5189</v>
      </c>
      <c r="B248" s="26">
        <v>415100</v>
      </c>
      <c r="C248" s="27" t="s">
        <v>217</v>
      </c>
      <c r="D248" s="34">
        <f t="shared" si="58"/>
        <v>8750</v>
      </c>
      <c r="E248" s="35"/>
      <c r="F248" s="35"/>
      <c r="G248" s="35"/>
      <c r="H248" s="35">
        <v>8610</v>
      </c>
      <c r="I248" s="35"/>
      <c r="J248" s="36">
        <v>140</v>
      </c>
    </row>
    <row r="249" spans="1:10" ht="25.5" x14ac:dyDescent="0.25">
      <c r="A249" s="24">
        <v>5190</v>
      </c>
      <c r="B249" s="20">
        <v>416000</v>
      </c>
      <c r="C249" s="21" t="s">
        <v>218</v>
      </c>
      <c r="D249" s="59">
        <f t="shared" si="58"/>
        <v>3425</v>
      </c>
      <c r="E249" s="59">
        <f t="shared" ref="E249:J249" si="67">E250</f>
        <v>0</v>
      </c>
      <c r="F249" s="59">
        <f t="shared" si="67"/>
        <v>0</v>
      </c>
      <c r="G249" s="59">
        <f t="shared" si="67"/>
        <v>40</v>
      </c>
      <c r="H249" s="59">
        <f t="shared" si="67"/>
        <v>3385</v>
      </c>
      <c r="I249" s="59">
        <f t="shared" si="67"/>
        <v>0</v>
      </c>
      <c r="J249" s="60">
        <f t="shared" si="67"/>
        <v>0</v>
      </c>
    </row>
    <row r="250" spans="1:10" x14ac:dyDescent="0.25">
      <c r="A250" s="25">
        <v>5191</v>
      </c>
      <c r="B250" s="26">
        <v>416100</v>
      </c>
      <c r="C250" s="27" t="s">
        <v>219</v>
      </c>
      <c r="D250" s="34">
        <f t="shared" si="58"/>
        <v>3425</v>
      </c>
      <c r="E250" s="35"/>
      <c r="F250" s="35"/>
      <c r="G250" s="35">
        <v>40</v>
      </c>
      <c r="H250" s="35">
        <v>3385</v>
      </c>
      <c r="I250" s="35"/>
      <c r="J250" s="36"/>
    </row>
    <row r="251" spans="1:10" x14ac:dyDescent="0.25">
      <c r="A251" s="24">
        <v>5192</v>
      </c>
      <c r="B251" s="20">
        <v>417000</v>
      </c>
      <c r="C251" s="21" t="s">
        <v>220</v>
      </c>
      <c r="D251" s="22">
        <f t="shared" si="58"/>
        <v>0</v>
      </c>
      <c r="E251" s="22">
        <f t="shared" ref="E251:J251" si="68">E252</f>
        <v>0</v>
      </c>
      <c r="F251" s="22">
        <f t="shared" si="68"/>
        <v>0</v>
      </c>
      <c r="G251" s="22">
        <f t="shared" si="68"/>
        <v>0</v>
      </c>
      <c r="H251" s="22">
        <f t="shared" si="68"/>
        <v>0</v>
      </c>
      <c r="I251" s="22">
        <f t="shared" si="68"/>
        <v>0</v>
      </c>
      <c r="J251" s="23">
        <f t="shared" si="68"/>
        <v>0</v>
      </c>
    </row>
    <row r="252" spans="1:10" x14ac:dyDescent="0.25">
      <c r="A252" s="25">
        <v>5193</v>
      </c>
      <c r="B252" s="26">
        <v>417100</v>
      </c>
      <c r="C252" s="27" t="s">
        <v>221</v>
      </c>
      <c r="D252" s="34">
        <f t="shared" si="58"/>
        <v>0</v>
      </c>
      <c r="E252" s="35"/>
      <c r="F252" s="35"/>
      <c r="G252" s="35"/>
      <c r="H252" s="35"/>
      <c r="I252" s="35"/>
      <c r="J252" s="36"/>
    </row>
    <row r="253" spans="1:10" x14ac:dyDescent="0.25">
      <c r="A253" s="24">
        <v>5194</v>
      </c>
      <c r="B253" s="20">
        <v>418000</v>
      </c>
      <c r="C253" s="21" t="s">
        <v>222</v>
      </c>
      <c r="D253" s="22">
        <f t="shared" si="58"/>
        <v>0</v>
      </c>
      <c r="E253" s="22">
        <f t="shared" ref="E253:J253" si="69">E254</f>
        <v>0</v>
      </c>
      <c r="F253" s="22">
        <f t="shared" si="69"/>
        <v>0</v>
      </c>
      <c r="G253" s="22">
        <f t="shared" si="69"/>
        <v>0</v>
      </c>
      <c r="H253" s="22">
        <f t="shared" si="69"/>
        <v>0</v>
      </c>
      <c r="I253" s="22">
        <f t="shared" si="69"/>
        <v>0</v>
      </c>
      <c r="J253" s="23">
        <f t="shared" si="69"/>
        <v>0</v>
      </c>
    </row>
    <row r="254" spans="1:10" x14ac:dyDescent="0.25">
      <c r="A254" s="25">
        <v>5195</v>
      </c>
      <c r="B254" s="26">
        <v>418100</v>
      </c>
      <c r="C254" s="27" t="s">
        <v>223</v>
      </c>
      <c r="D254" s="34">
        <f t="shared" si="58"/>
        <v>0</v>
      </c>
      <c r="E254" s="35"/>
      <c r="F254" s="35"/>
      <c r="G254" s="35"/>
      <c r="H254" s="35"/>
      <c r="I254" s="35"/>
      <c r="J254" s="36"/>
    </row>
    <row r="255" spans="1:10" ht="25.5" x14ac:dyDescent="0.25">
      <c r="A255" s="24">
        <v>5196</v>
      </c>
      <c r="B255" s="20">
        <v>420000</v>
      </c>
      <c r="C255" s="21" t="s">
        <v>224</v>
      </c>
      <c r="D255" s="22">
        <f t="shared" si="58"/>
        <v>80300</v>
      </c>
      <c r="E255" s="22">
        <f t="shared" ref="E255:J255" si="70">E256+E264+E270+E283+E291+E294</f>
        <v>0</v>
      </c>
      <c r="F255" s="22">
        <f t="shared" si="70"/>
        <v>0</v>
      </c>
      <c r="G255" s="22">
        <f t="shared" si="70"/>
        <v>17900</v>
      </c>
      <c r="H255" s="22">
        <f t="shared" si="70"/>
        <v>56219</v>
      </c>
      <c r="I255" s="22">
        <f t="shared" si="70"/>
        <v>0</v>
      </c>
      <c r="J255" s="23">
        <f t="shared" si="70"/>
        <v>6181</v>
      </c>
    </row>
    <row r="256" spans="1:10" x14ac:dyDescent="0.25">
      <c r="A256" s="24">
        <v>5197</v>
      </c>
      <c r="B256" s="20">
        <v>421000</v>
      </c>
      <c r="C256" s="21" t="s">
        <v>225</v>
      </c>
      <c r="D256" s="22">
        <f t="shared" si="58"/>
        <v>14250</v>
      </c>
      <c r="E256" s="22">
        <f t="shared" ref="E256:I256" si="71">SUM(E257:E263)</f>
        <v>0</v>
      </c>
      <c r="F256" s="22">
        <f t="shared" si="71"/>
        <v>0</v>
      </c>
      <c r="G256" s="22">
        <f t="shared" si="71"/>
        <v>300</v>
      </c>
      <c r="H256" s="22">
        <f>SUM(H257:H263)</f>
        <v>12297</v>
      </c>
      <c r="I256" s="22">
        <f t="shared" si="71"/>
        <v>0</v>
      </c>
      <c r="J256" s="23">
        <f>SUM(J257:J263)</f>
        <v>1653</v>
      </c>
    </row>
    <row r="257" spans="1:10" x14ac:dyDescent="0.25">
      <c r="A257" s="25">
        <v>5198</v>
      </c>
      <c r="B257" s="26">
        <v>421100</v>
      </c>
      <c r="C257" s="27" t="s">
        <v>226</v>
      </c>
      <c r="D257" s="34">
        <f t="shared" si="58"/>
        <v>450</v>
      </c>
      <c r="E257" s="35"/>
      <c r="F257" s="35"/>
      <c r="G257" s="35"/>
      <c r="H257" s="103">
        <v>400</v>
      </c>
      <c r="I257" s="35"/>
      <c r="J257" s="103">
        <v>50</v>
      </c>
    </row>
    <row r="258" spans="1:10" x14ac:dyDescent="0.25">
      <c r="A258" s="25">
        <v>5199</v>
      </c>
      <c r="B258" s="26">
        <v>421200</v>
      </c>
      <c r="C258" s="27" t="s">
        <v>227</v>
      </c>
      <c r="D258" s="34">
        <f t="shared" si="58"/>
        <v>9100</v>
      </c>
      <c r="E258" s="35"/>
      <c r="F258" s="35"/>
      <c r="G258" s="35">
        <v>300</v>
      </c>
      <c r="H258">
        <v>7797</v>
      </c>
      <c r="I258" s="35"/>
      <c r="J258" s="36">
        <v>1003</v>
      </c>
    </row>
    <row r="259" spans="1:10" x14ac:dyDescent="0.25">
      <c r="A259" s="25">
        <v>5200</v>
      </c>
      <c r="B259" s="26">
        <v>421300</v>
      </c>
      <c r="C259" s="27" t="s">
        <v>228</v>
      </c>
      <c r="D259" s="34">
        <f t="shared" si="58"/>
        <v>1750</v>
      </c>
      <c r="E259" s="35"/>
      <c r="F259" s="35"/>
      <c r="G259" s="35"/>
      <c r="H259" s="35">
        <v>1450</v>
      </c>
      <c r="I259" s="35"/>
      <c r="J259" s="36">
        <v>300</v>
      </c>
    </row>
    <row r="260" spans="1:10" x14ac:dyDescent="0.25">
      <c r="A260" s="25">
        <v>5201</v>
      </c>
      <c r="B260" s="26">
        <v>421400</v>
      </c>
      <c r="C260" s="27" t="s">
        <v>229</v>
      </c>
      <c r="D260" s="34">
        <f>SUM(E260:J260)</f>
        <v>1600</v>
      </c>
      <c r="E260" s="35"/>
      <c r="F260" s="35"/>
      <c r="G260" s="35"/>
      <c r="H260" s="35">
        <v>1500</v>
      </c>
      <c r="I260" s="35"/>
      <c r="J260" s="36">
        <v>100</v>
      </c>
    </row>
    <row r="261" spans="1:10" x14ac:dyDescent="0.25">
      <c r="A261" s="25">
        <v>5202</v>
      </c>
      <c r="B261" s="26">
        <v>421500</v>
      </c>
      <c r="C261" s="27" t="s">
        <v>230</v>
      </c>
      <c r="D261" s="34">
        <f t="shared" si="58"/>
        <v>1150</v>
      </c>
      <c r="E261" s="35"/>
      <c r="F261" s="35"/>
      <c r="G261" s="35"/>
      <c r="H261" s="35">
        <v>1150</v>
      </c>
      <c r="I261" s="35"/>
      <c r="J261" s="36"/>
    </row>
    <row r="262" spans="1:10" x14ac:dyDescent="0.25">
      <c r="A262" s="25">
        <v>5203</v>
      </c>
      <c r="B262" s="26">
        <v>421600</v>
      </c>
      <c r="C262" s="27" t="s">
        <v>231</v>
      </c>
      <c r="D262" s="34">
        <f t="shared" si="58"/>
        <v>0</v>
      </c>
      <c r="E262" s="35"/>
      <c r="F262" s="35"/>
      <c r="G262" s="35"/>
      <c r="H262" s="35"/>
      <c r="I262" s="35"/>
      <c r="J262" s="36"/>
    </row>
    <row r="263" spans="1:10" x14ac:dyDescent="0.25">
      <c r="A263" s="25">
        <v>5204</v>
      </c>
      <c r="B263" s="26">
        <v>421900</v>
      </c>
      <c r="C263" s="27" t="s">
        <v>232</v>
      </c>
      <c r="D263" s="34">
        <f t="shared" si="58"/>
        <v>200</v>
      </c>
      <c r="E263" s="35"/>
      <c r="F263" s="35"/>
      <c r="G263" s="35"/>
      <c r="H263" s="35"/>
      <c r="I263" s="35"/>
      <c r="J263" s="36">
        <v>200</v>
      </c>
    </row>
    <row r="264" spans="1:10" x14ac:dyDescent="0.25">
      <c r="A264" s="24">
        <v>5205</v>
      </c>
      <c r="B264" s="20">
        <v>422000</v>
      </c>
      <c r="C264" s="21" t="s">
        <v>233</v>
      </c>
      <c r="D264" s="22">
        <f t="shared" si="58"/>
        <v>600</v>
      </c>
      <c r="E264" s="22">
        <f t="shared" ref="E264:J264" si="72">SUM(E265:E269)</f>
        <v>0</v>
      </c>
      <c r="F264" s="22">
        <f t="shared" si="72"/>
        <v>0</v>
      </c>
      <c r="G264" s="22">
        <f t="shared" si="72"/>
        <v>0</v>
      </c>
      <c r="H264" s="22">
        <f t="shared" si="72"/>
        <v>0</v>
      </c>
      <c r="I264" s="22">
        <f t="shared" si="72"/>
        <v>0</v>
      </c>
      <c r="J264" s="23">
        <f t="shared" si="72"/>
        <v>600</v>
      </c>
    </row>
    <row r="265" spans="1:10" x14ac:dyDescent="0.25">
      <c r="A265" s="25">
        <v>5206</v>
      </c>
      <c r="B265" s="26">
        <v>422100</v>
      </c>
      <c r="C265" s="27" t="s">
        <v>234</v>
      </c>
      <c r="D265" s="34">
        <f t="shared" si="58"/>
        <v>550</v>
      </c>
      <c r="E265" s="35"/>
      <c r="F265" s="35"/>
      <c r="G265" s="35"/>
      <c r="H265" s="35"/>
      <c r="I265" s="35"/>
      <c r="J265" s="36">
        <v>550</v>
      </c>
    </row>
    <row r="266" spans="1:10" x14ac:dyDescent="0.25">
      <c r="A266" s="25">
        <v>5207</v>
      </c>
      <c r="B266" s="26">
        <v>422200</v>
      </c>
      <c r="C266" s="27" t="s">
        <v>235</v>
      </c>
      <c r="D266" s="34">
        <f t="shared" si="58"/>
        <v>0</v>
      </c>
      <c r="E266" s="35"/>
      <c r="F266" s="35"/>
      <c r="G266" s="35"/>
      <c r="H266" s="35"/>
      <c r="I266" s="35"/>
      <c r="J266" s="36"/>
    </row>
    <row r="267" spans="1:10" x14ac:dyDescent="0.25">
      <c r="A267" s="25">
        <v>5208</v>
      </c>
      <c r="B267" s="26">
        <v>422300</v>
      </c>
      <c r="C267" s="27" t="s">
        <v>236</v>
      </c>
      <c r="D267" s="34">
        <f t="shared" si="58"/>
        <v>0</v>
      </c>
      <c r="E267" s="35"/>
      <c r="F267" s="35"/>
      <c r="G267" s="35"/>
      <c r="H267" s="35"/>
      <c r="I267" s="35"/>
      <c r="J267" s="36"/>
    </row>
    <row r="268" spans="1:10" x14ac:dyDescent="0.25">
      <c r="A268" s="25">
        <v>5209</v>
      </c>
      <c r="B268" s="26">
        <v>422400</v>
      </c>
      <c r="C268" s="27" t="s">
        <v>237</v>
      </c>
      <c r="D268" s="34">
        <f t="shared" si="58"/>
        <v>0</v>
      </c>
      <c r="E268" s="35"/>
      <c r="F268" s="35"/>
      <c r="G268" s="35"/>
      <c r="H268" s="35"/>
      <c r="I268" s="35"/>
      <c r="J268" s="36"/>
    </row>
    <row r="269" spans="1:10" x14ac:dyDescent="0.25">
      <c r="A269" s="25">
        <v>5210</v>
      </c>
      <c r="B269" s="26">
        <v>422900</v>
      </c>
      <c r="C269" s="27" t="s">
        <v>238</v>
      </c>
      <c r="D269" s="34">
        <f t="shared" si="58"/>
        <v>50</v>
      </c>
      <c r="E269" s="35"/>
      <c r="F269" s="35"/>
      <c r="G269" s="35"/>
      <c r="H269" s="35"/>
      <c r="I269" s="35"/>
      <c r="J269" s="36">
        <v>50</v>
      </c>
    </row>
    <row r="270" spans="1:10" x14ac:dyDescent="0.25">
      <c r="A270" s="24">
        <v>5211</v>
      </c>
      <c r="B270" s="20">
        <v>423000</v>
      </c>
      <c r="C270" s="21" t="s">
        <v>239</v>
      </c>
      <c r="D270" s="22">
        <f t="shared" si="58"/>
        <v>9800</v>
      </c>
      <c r="E270" s="22">
        <f t="shared" ref="E270:J270" si="73">SUM(E271:E282)</f>
        <v>0</v>
      </c>
      <c r="F270" s="22">
        <f t="shared" si="73"/>
        <v>0</v>
      </c>
      <c r="G270" s="22">
        <f t="shared" si="73"/>
        <v>5500</v>
      </c>
      <c r="H270" s="22">
        <f t="shared" si="73"/>
        <v>2965</v>
      </c>
      <c r="I270" s="22">
        <f t="shared" si="73"/>
        <v>0</v>
      </c>
      <c r="J270" s="23">
        <f t="shared" si="73"/>
        <v>1335</v>
      </c>
    </row>
    <row r="271" spans="1:10" x14ac:dyDescent="0.25">
      <c r="A271" s="25">
        <v>5212</v>
      </c>
      <c r="B271" s="26">
        <v>423100</v>
      </c>
      <c r="C271" s="27" t="s">
        <v>240</v>
      </c>
      <c r="D271" s="34">
        <f t="shared" si="58"/>
        <v>25</v>
      </c>
      <c r="E271" s="35"/>
      <c r="F271" s="35"/>
      <c r="G271" s="35"/>
      <c r="H271" s="35"/>
      <c r="I271" s="35"/>
      <c r="J271" s="36">
        <v>25</v>
      </c>
    </row>
    <row r="272" spans="1:10" x14ac:dyDescent="0.25">
      <c r="A272" s="25">
        <v>5213</v>
      </c>
      <c r="B272" s="26">
        <v>423200</v>
      </c>
      <c r="C272" s="27" t="s">
        <v>241</v>
      </c>
      <c r="D272" s="34">
        <f t="shared" si="58"/>
        <v>2550</v>
      </c>
      <c r="E272" s="35"/>
      <c r="F272" s="35"/>
      <c r="G272" s="35">
        <v>200</v>
      </c>
      <c r="H272" s="35">
        <v>2050</v>
      </c>
      <c r="I272" s="35"/>
      <c r="J272" s="36">
        <v>300</v>
      </c>
    </row>
    <row r="273" spans="1:10" x14ac:dyDescent="0.25">
      <c r="A273" s="25">
        <v>5214</v>
      </c>
      <c r="B273" s="26">
        <v>423300</v>
      </c>
      <c r="C273" s="27" t="s">
        <v>242</v>
      </c>
      <c r="D273" s="34">
        <f t="shared" si="58"/>
        <v>2265</v>
      </c>
      <c r="E273" s="35"/>
      <c r="F273" s="35"/>
      <c r="G273" s="35">
        <v>1100</v>
      </c>
      <c r="H273" s="35">
        <v>915</v>
      </c>
      <c r="I273" s="35"/>
      <c r="J273" s="36">
        <v>250</v>
      </c>
    </row>
    <row r="274" spans="1:10" x14ac:dyDescent="0.25">
      <c r="A274" s="25">
        <v>5215</v>
      </c>
      <c r="B274" s="26">
        <v>423400</v>
      </c>
      <c r="C274" s="27" t="s">
        <v>243</v>
      </c>
      <c r="D274" s="34">
        <v>150</v>
      </c>
      <c r="E274" s="35"/>
      <c r="F274" s="35"/>
      <c r="G274" s="35"/>
      <c r="H274" s="35"/>
      <c r="I274" s="35"/>
      <c r="J274" s="103">
        <v>150</v>
      </c>
    </row>
    <row r="275" spans="1:10" x14ac:dyDescent="0.25">
      <c r="A275" s="25">
        <v>5216</v>
      </c>
      <c r="B275" s="26">
        <v>423500</v>
      </c>
      <c r="C275" s="27" t="s">
        <v>244</v>
      </c>
      <c r="D275" s="34">
        <f>SUM(E275:J275)</f>
        <v>3700</v>
      </c>
      <c r="E275" s="35"/>
      <c r="F275" s="35"/>
      <c r="G275" s="35">
        <v>3600</v>
      </c>
      <c r="H275" s="35"/>
      <c r="I275" s="35"/>
      <c r="J275" s="36">
        <v>100</v>
      </c>
    </row>
    <row r="276" spans="1:10" x14ac:dyDescent="0.25">
      <c r="A276" s="25">
        <v>5217</v>
      </c>
      <c r="B276" s="26">
        <v>423600</v>
      </c>
      <c r="C276" s="27" t="s">
        <v>245</v>
      </c>
      <c r="D276" s="34">
        <f t="shared" si="58"/>
        <v>0</v>
      </c>
      <c r="E276" s="35"/>
      <c r="F276" s="35"/>
      <c r="G276" s="35"/>
      <c r="H276" s="35"/>
      <c r="I276" s="35"/>
      <c r="J276" s="36"/>
    </row>
    <row r="277" spans="1:10" x14ac:dyDescent="0.25">
      <c r="A277" s="25">
        <v>5218</v>
      </c>
      <c r="B277" s="26">
        <v>423700</v>
      </c>
      <c r="C277" s="27" t="s">
        <v>246</v>
      </c>
      <c r="D277" s="34">
        <f t="shared" si="58"/>
        <v>350</v>
      </c>
      <c r="E277" s="35"/>
      <c r="F277" s="35"/>
      <c r="G277" s="35"/>
      <c r="H277" s="35"/>
      <c r="I277" s="35"/>
      <c r="J277" s="36">
        <v>350</v>
      </c>
    </row>
    <row r="278" spans="1:10" x14ac:dyDescent="0.25">
      <c r="A278" s="131" t="s">
        <v>2</v>
      </c>
      <c r="B278" s="132" t="s">
        <v>3</v>
      </c>
      <c r="C278" s="133" t="s">
        <v>4</v>
      </c>
      <c r="D278" s="128" t="s">
        <v>196</v>
      </c>
      <c r="E278" s="124"/>
      <c r="F278" s="124"/>
      <c r="G278" s="124"/>
      <c r="H278" s="124"/>
      <c r="I278" s="124"/>
      <c r="J278" s="130"/>
    </row>
    <row r="279" spans="1:10" x14ac:dyDescent="0.25">
      <c r="A279" s="131"/>
      <c r="B279" s="132"/>
      <c r="C279" s="133"/>
      <c r="D279" s="128" t="s">
        <v>197</v>
      </c>
      <c r="E279" s="128" t="s">
        <v>198</v>
      </c>
      <c r="F279" s="124"/>
      <c r="G279" s="124"/>
      <c r="H279" s="124"/>
      <c r="I279" s="128" t="s">
        <v>8</v>
      </c>
      <c r="J279" s="129" t="s">
        <v>9</v>
      </c>
    </row>
    <row r="280" spans="1:10" ht="51" x14ac:dyDescent="0.25">
      <c r="A280" s="131"/>
      <c r="B280" s="132"/>
      <c r="C280" s="133"/>
      <c r="D280" s="124"/>
      <c r="E280" s="51" t="s">
        <v>199</v>
      </c>
      <c r="F280" s="51" t="s">
        <v>11</v>
      </c>
      <c r="G280" s="51" t="s">
        <v>12</v>
      </c>
      <c r="H280" s="51" t="s">
        <v>13</v>
      </c>
      <c r="I280" s="124"/>
      <c r="J280" s="130"/>
    </row>
    <row r="281" spans="1:10" x14ac:dyDescent="0.25">
      <c r="A281" s="55" t="s">
        <v>19</v>
      </c>
      <c r="B281" s="56" t="s">
        <v>20</v>
      </c>
      <c r="C281" s="56" t="s">
        <v>21</v>
      </c>
      <c r="D281" s="57">
        <v>4</v>
      </c>
      <c r="E281" s="57" t="s">
        <v>23</v>
      </c>
      <c r="F281" s="57" t="s">
        <v>24</v>
      </c>
      <c r="G281" s="57" t="s">
        <v>25</v>
      </c>
      <c r="H281" s="57" t="s">
        <v>26</v>
      </c>
      <c r="I281" s="57" t="s">
        <v>27</v>
      </c>
      <c r="J281" s="58" t="s">
        <v>28</v>
      </c>
    </row>
    <row r="282" spans="1:10" x14ac:dyDescent="0.25">
      <c r="A282" s="25">
        <v>5219</v>
      </c>
      <c r="B282" s="26">
        <v>423900</v>
      </c>
      <c r="C282" s="27" t="s">
        <v>247</v>
      </c>
      <c r="D282" s="34">
        <f t="shared" si="58"/>
        <v>760</v>
      </c>
      <c r="E282" s="35"/>
      <c r="F282" s="35"/>
      <c r="G282" s="35">
        <v>600</v>
      </c>
      <c r="H282" s="35"/>
      <c r="I282" s="35"/>
      <c r="J282" s="36">
        <v>160</v>
      </c>
    </row>
    <row r="283" spans="1:10" x14ac:dyDescent="0.25">
      <c r="A283" s="24">
        <v>5220</v>
      </c>
      <c r="B283" s="20">
        <v>424000</v>
      </c>
      <c r="C283" s="21" t="s">
        <v>248</v>
      </c>
      <c r="D283" s="22">
        <f t="shared" si="58"/>
        <v>9200</v>
      </c>
      <c r="E283" s="22">
        <f t="shared" ref="E283:J283" si="74">SUM(E284:E290)</f>
        <v>0</v>
      </c>
      <c r="F283" s="22">
        <f t="shared" si="74"/>
        <v>0</v>
      </c>
      <c r="G283" s="22">
        <f t="shared" si="74"/>
        <v>8750</v>
      </c>
      <c r="H283" s="22">
        <f t="shared" si="74"/>
        <v>350</v>
      </c>
      <c r="I283" s="22">
        <f t="shared" si="74"/>
        <v>0</v>
      </c>
      <c r="J283" s="23">
        <f t="shared" si="74"/>
        <v>100</v>
      </c>
    </row>
    <row r="284" spans="1:10" x14ac:dyDescent="0.25">
      <c r="A284" s="25">
        <v>5221</v>
      </c>
      <c r="B284" s="26">
        <v>424100</v>
      </c>
      <c r="C284" s="27" t="s">
        <v>249</v>
      </c>
      <c r="D284" s="34">
        <f t="shared" si="58"/>
        <v>0</v>
      </c>
      <c r="E284" s="35"/>
      <c r="F284" s="35"/>
      <c r="G284" s="35"/>
      <c r="H284" s="35"/>
      <c r="I284" s="35"/>
      <c r="J284" s="36"/>
    </row>
    <row r="285" spans="1:10" x14ac:dyDescent="0.25">
      <c r="A285" s="25">
        <v>5222</v>
      </c>
      <c r="B285" s="26">
        <v>424200</v>
      </c>
      <c r="C285" s="27" t="s">
        <v>250</v>
      </c>
      <c r="D285" s="34">
        <f t="shared" si="58"/>
        <v>0</v>
      </c>
      <c r="E285" s="35"/>
      <c r="F285" s="35"/>
      <c r="G285" s="35"/>
      <c r="H285" s="35"/>
      <c r="I285" s="35"/>
      <c r="J285" s="36"/>
    </row>
    <row r="286" spans="1:10" x14ac:dyDescent="0.25">
      <c r="A286" s="25">
        <v>5223</v>
      </c>
      <c r="B286" s="26">
        <v>424300</v>
      </c>
      <c r="C286" s="27" t="s">
        <v>251</v>
      </c>
      <c r="D286" s="34">
        <f t="shared" si="58"/>
        <v>9000</v>
      </c>
      <c r="E286" s="35"/>
      <c r="F286" s="35"/>
      <c r="G286" s="35">
        <v>8650</v>
      </c>
      <c r="H286" s="35">
        <v>350</v>
      </c>
      <c r="I286" s="35"/>
      <c r="J286" s="36"/>
    </row>
    <row r="287" spans="1:10" x14ac:dyDescent="0.25">
      <c r="A287" s="25">
        <v>5224</v>
      </c>
      <c r="B287" s="26">
        <v>424400</v>
      </c>
      <c r="C287" s="27" t="s">
        <v>252</v>
      </c>
      <c r="D287" s="34">
        <f t="shared" si="58"/>
        <v>0</v>
      </c>
      <c r="E287" s="35"/>
      <c r="F287" s="35"/>
      <c r="G287" s="35"/>
      <c r="H287" s="35"/>
      <c r="I287" s="35"/>
      <c r="J287" s="36"/>
    </row>
    <row r="288" spans="1:10" x14ac:dyDescent="0.25">
      <c r="A288" s="25">
        <v>5225</v>
      </c>
      <c r="B288" s="26">
        <v>424500</v>
      </c>
      <c r="C288" s="27" t="s">
        <v>253</v>
      </c>
      <c r="D288" s="34">
        <f t="shared" si="58"/>
        <v>0</v>
      </c>
      <c r="E288" s="35"/>
      <c r="F288" s="35"/>
      <c r="G288" s="35"/>
      <c r="H288" s="35"/>
      <c r="I288" s="35"/>
      <c r="J288" s="36"/>
    </row>
    <row r="289" spans="1:10" x14ac:dyDescent="0.25">
      <c r="A289" s="25">
        <v>5226</v>
      </c>
      <c r="B289" s="26">
        <v>424600</v>
      </c>
      <c r="C289" s="27" t="s">
        <v>254</v>
      </c>
      <c r="D289" s="34">
        <f t="shared" si="58"/>
        <v>0</v>
      </c>
      <c r="E289" s="35"/>
      <c r="F289" s="35"/>
      <c r="G289" s="35"/>
      <c r="H289" s="35"/>
      <c r="I289" s="35"/>
      <c r="J289" s="36"/>
    </row>
    <row r="290" spans="1:10" x14ac:dyDescent="0.25">
      <c r="A290" s="25">
        <v>5227</v>
      </c>
      <c r="B290" s="26">
        <v>424900</v>
      </c>
      <c r="C290" s="27" t="s">
        <v>255</v>
      </c>
      <c r="D290" s="34">
        <f t="shared" si="58"/>
        <v>200</v>
      </c>
      <c r="E290" s="35"/>
      <c r="F290" s="35"/>
      <c r="G290" s="35">
        <v>100</v>
      </c>
      <c r="H290" s="35"/>
      <c r="I290" s="35"/>
      <c r="J290" s="36">
        <v>100</v>
      </c>
    </row>
    <row r="291" spans="1:10" x14ac:dyDescent="0.25">
      <c r="A291" s="24">
        <v>5228</v>
      </c>
      <c r="B291" s="20">
        <v>425000</v>
      </c>
      <c r="C291" s="21" t="s">
        <v>256</v>
      </c>
      <c r="D291" s="22">
        <f t="shared" si="58"/>
        <v>4350</v>
      </c>
      <c r="E291" s="22">
        <f t="shared" ref="E291:J291" si="75">E292+E293</f>
        <v>0</v>
      </c>
      <c r="F291" s="22">
        <f t="shared" si="75"/>
        <v>0</v>
      </c>
      <c r="G291" s="22">
        <f t="shared" si="75"/>
        <v>850</v>
      </c>
      <c r="H291" s="22">
        <f t="shared" si="75"/>
        <v>3200</v>
      </c>
      <c r="I291" s="22">
        <f t="shared" si="75"/>
        <v>0</v>
      </c>
      <c r="J291" s="23">
        <f t="shared" si="75"/>
        <v>300</v>
      </c>
    </row>
    <row r="292" spans="1:10" x14ac:dyDescent="0.25">
      <c r="A292" s="25">
        <v>5229</v>
      </c>
      <c r="B292" s="26">
        <v>425100</v>
      </c>
      <c r="C292" s="27" t="s">
        <v>257</v>
      </c>
      <c r="D292" s="34">
        <f t="shared" si="58"/>
        <v>700</v>
      </c>
      <c r="E292" s="35"/>
      <c r="F292" s="35"/>
      <c r="G292" s="35">
        <v>450</v>
      </c>
      <c r="H292" s="35">
        <v>250</v>
      </c>
      <c r="I292" s="35"/>
      <c r="J292" s="36"/>
    </row>
    <row r="293" spans="1:10" x14ac:dyDescent="0.25">
      <c r="A293" s="25">
        <v>5230</v>
      </c>
      <c r="B293" s="26">
        <v>425200</v>
      </c>
      <c r="C293" s="27" t="s">
        <v>258</v>
      </c>
      <c r="D293" s="34">
        <f t="shared" si="58"/>
        <v>3650</v>
      </c>
      <c r="E293" s="35"/>
      <c r="F293" s="35"/>
      <c r="G293" s="35">
        <v>400</v>
      </c>
      <c r="H293" s="35">
        <v>2950</v>
      </c>
      <c r="I293" s="35"/>
      <c r="J293" s="36">
        <v>300</v>
      </c>
    </row>
    <row r="294" spans="1:10" x14ac:dyDescent="0.25">
      <c r="A294" s="24">
        <v>5231</v>
      </c>
      <c r="B294" s="20">
        <v>426000</v>
      </c>
      <c r="C294" s="21" t="s">
        <v>259</v>
      </c>
      <c r="D294" s="22">
        <f t="shared" si="58"/>
        <v>42100</v>
      </c>
      <c r="E294" s="22">
        <f t="shared" ref="E294:J294" si="76">SUM(E295:E303)</f>
        <v>0</v>
      </c>
      <c r="F294" s="22">
        <f t="shared" si="76"/>
        <v>0</v>
      </c>
      <c r="G294" s="22">
        <f t="shared" si="76"/>
        <v>2500</v>
      </c>
      <c r="H294" s="22">
        <f t="shared" si="76"/>
        <v>37407</v>
      </c>
      <c r="I294" s="22">
        <f t="shared" si="76"/>
        <v>0</v>
      </c>
      <c r="J294" s="23">
        <f t="shared" si="76"/>
        <v>2193</v>
      </c>
    </row>
    <row r="295" spans="1:10" x14ac:dyDescent="0.25">
      <c r="A295" s="25">
        <v>5232</v>
      </c>
      <c r="B295" s="26">
        <v>426100</v>
      </c>
      <c r="C295" s="27" t="s">
        <v>260</v>
      </c>
      <c r="D295" s="34">
        <f t="shared" si="58"/>
        <v>2635</v>
      </c>
      <c r="E295" s="35"/>
      <c r="F295" s="35"/>
      <c r="G295" s="35">
        <v>1100</v>
      </c>
      <c r="H295" s="35">
        <v>1285</v>
      </c>
      <c r="I295" s="35"/>
      <c r="J295" s="36">
        <v>250</v>
      </c>
    </row>
    <row r="296" spans="1:10" x14ac:dyDescent="0.25">
      <c r="A296" s="25">
        <v>5233</v>
      </c>
      <c r="B296" s="26">
        <v>426200</v>
      </c>
      <c r="C296" s="27" t="s">
        <v>261</v>
      </c>
      <c r="D296" s="34">
        <f t="shared" si="58"/>
        <v>0</v>
      </c>
      <c r="E296" s="35"/>
      <c r="F296" s="35"/>
      <c r="G296" s="35"/>
      <c r="H296" s="35"/>
      <c r="I296" s="35"/>
      <c r="J296" s="36"/>
    </row>
    <row r="297" spans="1:10" x14ac:dyDescent="0.25">
      <c r="A297" s="25">
        <v>5234</v>
      </c>
      <c r="B297" s="26">
        <v>426300</v>
      </c>
      <c r="C297" s="27" t="s">
        <v>262</v>
      </c>
      <c r="D297" s="34">
        <f t="shared" si="58"/>
        <v>500</v>
      </c>
      <c r="E297" s="35"/>
      <c r="F297" s="35"/>
      <c r="G297" s="35"/>
      <c r="H297" s="35"/>
      <c r="I297" s="35"/>
      <c r="J297" s="36">
        <v>500</v>
      </c>
    </row>
    <row r="298" spans="1:10" x14ac:dyDescent="0.25">
      <c r="A298" s="25">
        <v>5235</v>
      </c>
      <c r="B298" s="26">
        <v>426400</v>
      </c>
      <c r="C298" s="27" t="s">
        <v>263</v>
      </c>
      <c r="D298" s="34">
        <f t="shared" si="58"/>
        <v>8800</v>
      </c>
      <c r="E298" s="39"/>
      <c r="F298" s="39"/>
      <c r="G298" s="39"/>
      <c r="H298" s="39">
        <v>8550</v>
      </c>
      <c r="I298" s="39"/>
      <c r="J298" s="40">
        <v>250</v>
      </c>
    </row>
    <row r="299" spans="1:10" x14ac:dyDescent="0.25">
      <c r="A299" s="25">
        <v>5236</v>
      </c>
      <c r="B299" s="26">
        <v>426500</v>
      </c>
      <c r="C299" s="27" t="s">
        <v>264</v>
      </c>
      <c r="D299" s="34">
        <f t="shared" ref="D299:D374" si="77">SUM(E299:J299)</f>
        <v>0</v>
      </c>
      <c r="E299" s="35"/>
      <c r="F299" s="35"/>
      <c r="G299" s="35"/>
      <c r="H299" s="35"/>
      <c r="I299" s="35"/>
      <c r="J299" s="36"/>
    </row>
    <row r="300" spans="1:10" x14ac:dyDescent="0.25">
      <c r="A300" s="25">
        <v>5237</v>
      </c>
      <c r="B300" s="26">
        <v>426600</v>
      </c>
      <c r="C300" s="27" t="s">
        <v>265</v>
      </c>
      <c r="D300" s="34">
        <f t="shared" si="77"/>
        <v>0</v>
      </c>
      <c r="E300" s="35"/>
      <c r="F300" s="35"/>
      <c r="G300" s="35"/>
      <c r="H300" s="35"/>
      <c r="I300" s="35"/>
      <c r="J300" s="36"/>
    </row>
    <row r="301" spans="1:10" x14ac:dyDescent="0.25">
      <c r="A301" s="25">
        <v>5238</v>
      </c>
      <c r="B301" s="26">
        <v>426700</v>
      </c>
      <c r="C301" s="27" t="s">
        <v>266</v>
      </c>
      <c r="D301" s="34">
        <f t="shared" si="77"/>
        <v>24975</v>
      </c>
      <c r="E301" s="35"/>
      <c r="F301" s="35"/>
      <c r="G301" s="35">
        <v>700</v>
      </c>
      <c r="H301" s="35">
        <v>23872</v>
      </c>
      <c r="I301" s="35"/>
      <c r="J301" s="36">
        <v>403</v>
      </c>
    </row>
    <row r="302" spans="1:10" x14ac:dyDescent="0.25">
      <c r="A302" s="25">
        <v>5239</v>
      </c>
      <c r="B302" s="26">
        <v>426800</v>
      </c>
      <c r="C302" s="27" t="s">
        <v>267</v>
      </c>
      <c r="D302" s="34">
        <f t="shared" si="77"/>
        <v>2700</v>
      </c>
      <c r="E302" s="35"/>
      <c r="F302" s="35"/>
      <c r="G302" s="35"/>
      <c r="H302" s="35">
        <v>2250</v>
      </c>
      <c r="I302" s="35"/>
      <c r="J302" s="36">
        <v>450</v>
      </c>
    </row>
    <row r="303" spans="1:10" x14ac:dyDescent="0.25">
      <c r="A303" s="25">
        <v>5240</v>
      </c>
      <c r="B303" s="26">
        <v>426900</v>
      </c>
      <c r="C303" s="27" t="s">
        <v>268</v>
      </c>
      <c r="D303" s="34">
        <f t="shared" si="77"/>
        <v>2490</v>
      </c>
      <c r="E303" s="35"/>
      <c r="F303" s="35"/>
      <c r="G303" s="35">
        <v>700</v>
      </c>
      <c r="H303" s="35">
        <v>1450</v>
      </c>
      <c r="I303" s="35"/>
      <c r="J303" s="36">
        <v>340</v>
      </c>
    </row>
    <row r="304" spans="1:10" ht="25.5" x14ac:dyDescent="0.25">
      <c r="A304" s="24">
        <v>5241</v>
      </c>
      <c r="B304" s="20">
        <v>430000</v>
      </c>
      <c r="C304" s="21" t="s">
        <v>269</v>
      </c>
      <c r="D304" s="22">
        <f t="shared" si="77"/>
        <v>415</v>
      </c>
      <c r="E304" s="22">
        <f t="shared" ref="E304:J304" si="78">E305+E313+E315+E317+E321</f>
        <v>0</v>
      </c>
      <c r="F304" s="22">
        <f t="shared" si="78"/>
        <v>0</v>
      </c>
      <c r="G304" s="22">
        <f t="shared" si="78"/>
        <v>0</v>
      </c>
      <c r="H304" s="22">
        <f t="shared" si="78"/>
        <v>0</v>
      </c>
      <c r="I304" s="22">
        <f t="shared" si="78"/>
        <v>0</v>
      </c>
      <c r="J304" s="23">
        <f t="shared" si="78"/>
        <v>415</v>
      </c>
    </row>
    <row r="305" spans="1:10" x14ac:dyDescent="0.25">
      <c r="A305" s="24">
        <v>5242</v>
      </c>
      <c r="B305" s="20">
        <v>431000</v>
      </c>
      <c r="C305" s="21" t="s">
        <v>270</v>
      </c>
      <c r="D305" s="22">
        <f t="shared" si="77"/>
        <v>385</v>
      </c>
      <c r="E305" s="22">
        <f t="shared" ref="E305:J305" si="79">SUM(E306:E308)</f>
        <v>0</v>
      </c>
      <c r="F305" s="22">
        <f t="shared" si="79"/>
        <v>0</v>
      </c>
      <c r="G305" s="22">
        <f t="shared" si="79"/>
        <v>0</v>
      </c>
      <c r="H305" s="22">
        <f t="shared" si="79"/>
        <v>0</v>
      </c>
      <c r="I305" s="22">
        <f t="shared" si="79"/>
        <v>0</v>
      </c>
      <c r="J305" s="23">
        <f t="shared" si="79"/>
        <v>385</v>
      </c>
    </row>
    <row r="306" spans="1:10" x14ac:dyDescent="0.25">
      <c r="A306" s="25">
        <v>5243</v>
      </c>
      <c r="B306" s="26">
        <v>431100</v>
      </c>
      <c r="C306" s="27" t="s">
        <v>271</v>
      </c>
      <c r="D306" s="34">
        <f t="shared" si="77"/>
        <v>100</v>
      </c>
      <c r="E306" s="35"/>
      <c r="F306" s="35"/>
      <c r="G306" s="35"/>
      <c r="H306" s="35"/>
      <c r="I306" s="35"/>
      <c r="J306" s="36">
        <v>100</v>
      </c>
    </row>
    <row r="307" spans="1:10" x14ac:dyDescent="0.25">
      <c r="A307" s="25">
        <v>5244</v>
      </c>
      <c r="B307" s="26">
        <v>431200</v>
      </c>
      <c r="C307" s="27" t="s">
        <v>272</v>
      </c>
      <c r="D307" s="34">
        <f t="shared" si="77"/>
        <v>285</v>
      </c>
      <c r="E307" s="35"/>
      <c r="F307" s="35"/>
      <c r="G307" s="35"/>
      <c r="H307" s="35"/>
      <c r="I307" s="35"/>
      <c r="J307" s="36">
        <v>285</v>
      </c>
    </row>
    <row r="308" spans="1:10" x14ac:dyDescent="0.25">
      <c r="A308" s="25">
        <v>5245</v>
      </c>
      <c r="B308" s="26">
        <v>431300</v>
      </c>
      <c r="C308" s="27" t="s">
        <v>273</v>
      </c>
      <c r="D308" s="34">
        <f t="shared" si="77"/>
        <v>0</v>
      </c>
      <c r="E308" s="35"/>
      <c r="F308" s="35"/>
      <c r="G308" s="35"/>
      <c r="H308" s="35"/>
      <c r="I308" s="35"/>
      <c r="J308" s="36"/>
    </row>
    <row r="309" spans="1:10" x14ac:dyDescent="0.25">
      <c r="A309" s="131" t="s">
        <v>2</v>
      </c>
      <c r="B309" s="132" t="s">
        <v>3</v>
      </c>
      <c r="C309" s="133" t="s">
        <v>4</v>
      </c>
      <c r="D309" s="128" t="s">
        <v>196</v>
      </c>
      <c r="E309" s="124"/>
      <c r="F309" s="124"/>
      <c r="G309" s="124"/>
      <c r="H309" s="124"/>
      <c r="I309" s="124"/>
      <c r="J309" s="130"/>
    </row>
    <row r="310" spans="1:10" x14ac:dyDescent="0.25">
      <c r="A310" s="131"/>
      <c r="B310" s="132"/>
      <c r="C310" s="133"/>
      <c r="D310" s="128" t="s">
        <v>197</v>
      </c>
      <c r="E310" s="128" t="s">
        <v>198</v>
      </c>
      <c r="F310" s="124"/>
      <c r="G310" s="124"/>
      <c r="H310" s="124"/>
      <c r="I310" s="128" t="s">
        <v>8</v>
      </c>
      <c r="J310" s="129" t="s">
        <v>9</v>
      </c>
    </row>
    <row r="311" spans="1:10" ht="51" x14ac:dyDescent="0.25">
      <c r="A311" s="131"/>
      <c r="B311" s="132"/>
      <c r="C311" s="133"/>
      <c r="D311" s="124"/>
      <c r="E311" s="51" t="s">
        <v>199</v>
      </c>
      <c r="F311" s="51" t="s">
        <v>11</v>
      </c>
      <c r="G311" s="51" t="s">
        <v>12</v>
      </c>
      <c r="H311" s="51" t="s">
        <v>13</v>
      </c>
      <c r="I311" s="124"/>
      <c r="J311" s="130"/>
    </row>
    <row r="312" spans="1:10" x14ac:dyDescent="0.25">
      <c r="A312" s="55" t="s">
        <v>19</v>
      </c>
      <c r="B312" s="56" t="s">
        <v>20</v>
      </c>
      <c r="C312" s="56" t="s">
        <v>21</v>
      </c>
      <c r="D312" s="57">
        <v>4</v>
      </c>
      <c r="E312" s="57">
        <v>5</v>
      </c>
      <c r="F312" s="57">
        <v>6</v>
      </c>
      <c r="G312" s="57">
        <v>7</v>
      </c>
      <c r="H312" s="57">
        <v>8</v>
      </c>
      <c r="I312" s="57">
        <v>9</v>
      </c>
      <c r="J312" s="58">
        <v>10</v>
      </c>
    </row>
    <row r="313" spans="1:10" x14ac:dyDescent="0.25">
      <c r="A313" s="24">
        <v>5246</v>
      </c>
      <c r="B313" s="20">
        <v>432000</v>
      </c>
      <c r="C313" s="21" t="s">
        <v>274</v>
      </c>
      <c r="D313" s="22">
        <f t="shared" si="77"/>
        <v>0</v>
      </c>
      <c r="E313" s="22">
        <f t="shared" ref="E313:J313" si="80">E314</f>
        <v>0</v>
      </c>
      <c r="F313" s="22">
        <f t="shared" si="80"/>
        <v>0</v>
      </c>
      <c r="G313" s="22">
        <f t="shared" si="80"/>
        <v>0</v>
      </c>
      <c r="H313" s="22">
        <f t="shared" si="80"/>
        <v>0</v>
      </c>
      <c r="I313" s="22">
        <f t="shared" si="80"/>
        <v>0</v>
      </c>
      <c r="J313" s="23">
        <f t="shared" si="80"/>
        <v>0</v>
      </c>
    </row>
    <row r="314" spans="1:10" x14ac:dyDescent="0.25">
      <c r="A314" s="25">
        <v>5247</v>
      </c>
      <c r="B314" s="26">
        <v>432100</v>
      </c>
      <c r="C314" s="27" t="s">
        <v>275</v>
      </c>
      <c r="D314" s="34">
        <f t="shared" si="77"/>
        <v>0</v>
      </c>
      <c r="E314" s="35"/>
      <c r="F314" s="35"/>
      <c r="G314" s="35"/>
      <c r="H314" s="35"/>
      <c r="I314" s="35"/>
      <c r="J314" s="36"/>
    </row>
    <row r="315" spans="1:10" x14ac:dyDescent="0.25">
      <c r="A315" s="24">
        <v>5248</v>
      </c>
      <c r="B315" s="20">
        <v>433000</v>
      </c>
      <c r="C315" s="21" t="s">
        <v>276</v>
      </c>
      <c r="D315" s="22">
        <f t="shared" si="77"/>
        <v>0</v>
      </c>
      <c r="E315" s="22">
        <f t="shared" ref="E315:J315" si="81">E316</f>
        <v>0</v>
      </c>
      <c r="F315" s="22">
        <f t="shared" si="81"/>
        <v>0</v>
      </c>
      <c r="G315" s="22">
        <f t="shared" si="81"/>
        <v>0</v>
      </c>
      <c r="H315" s="22">
        <f t="shared" si="81"/>
        <v>0</v>
      </c>
      <c r="I315" s="22">
        <f t="shared" si="81"/>
        <v>0</v>
      </c>
      <c r="J315" s="23">
        <f t="shared" si="81"/>
        <v>0</v>
      </c>
    </row>
    <row r="316" spans="1:10" x14ac:dyDescent="0.25">
      <c r="A316" s="25">
        <v>5249</v>
      </c>
      <c r="B316" s="26">
        <v>433100</v>
      </c>
      <c r="C316" s="27" t="s">
        <v>277</v>
      </c>
      <c r="D316" s="34">
        <f t="shared" si="77"/>
        <v>0</v>
      </c>
      <c r="E316" s="35"/>
      <c r="F316" s="35"/>
      <c r="G316" s="35"/>
      <c r="H316" s="35"/>
      <c r="I316" s="35"/>
      <c r="J316" s="36"/>
    </row>
    <row r="317" spans="1:10" x14ac:dyDescent="0.25">
      <c r="A317" s="24">
        <v>5250</v>
      </c>
      <c r="B317" s="20">
        <v>434000</v>
      </c>
      <c r="C317" s="21" t="s">
        <v>278</v>
      </c>
      <c r="D317" s="22">
        <f t="shared" si="77"/>
        <v>0</v>
      </c>
      <c r="E317" s="22">
        <f t="shared" ref="E317:J317" si="82">SUM(E318:E320)</f>
        <v>0</v>
      </c>
      <c r="F317" s="22">
        <f t="shared" si="82"/>
        <v>0</v>
      </c>
      <c r="G317" s="22">
        <f t="shared" si="82"/>
        <v>0</v>
      </c>
      <c r="H317" s="22">
        <f t="shared" si="82"/>
        <v>0</v>
      </c>
      <c r="I317" s="22">
        <f t="shared" si="82"/>
        <v>0</v>
      </c>
      <c r="J317" s="23">
        <f t="shared" si="82"/>
        <v>0</v>
      </c>
    </row>
    <row r="318" spans="1:10" x14ac:dyDescent="0.25">
      <c r="A318" s="25">
        <v>5251</v>
      </c>
      <c r="B318" s="26">
        <v>434100</v>
      </c>
      <c r="C318" s="27" t="s">
        <v>279</v>
      </c>
      <c r="D318" s="34">
        <f t="shared" si="77"/>
        <v>0</v>
      </c>
      <c r="E318" s="35"/>
      <c r="F318" s="35"/>
      <c r="G318" s="35"/>
      <c r="H318" s="35"/>
      <c r="I318" s="35"/>
      <c r="J318" s="36"/>
    </row>
    <row r="319" spans="1:10" x14ac:dyDescent="0.25">
      <c r="A319" s="25">
        <v>5252</v>
      </c>
      <c r="B319" s="26">
        <v>434200</v>
      </c>
      <c r="C319" s="27" t="s">
        <v>280</v>
      </c>
      <c r="D319" s="34">
        <f t="shared" si="77"/>
        <v>0</v>
      </c>
      <c r="E319" s="35"/>
      <c r="F319" s="35"/>
      <c r="G319" s="35"/>
      <c r="H319" s="35"/>
      <c r="I319" s="35"/>
      <c r="J319" s="36"/>
    </row>
    <row r="320" spans="1:10" x14ac:dyDescent="0.25">
      <c r="A320" s="25">
        <v>5253</v>
      </c>
      <c r="B320" s="26">
        <v>434300</v>
      </c>
      <c r="C320" s="27" t="s">
        <v>281</v>
      </c>
      <c r="D320" s="34">
        <f t="shared" si="77"/>
        <v>0</v>
      </c>
      <c r="E320" s="35"/>
      <c r="F320" s="35"/>
      <c r="G320" s="35"/>
      <c r="H320" s="35"/>
      <c r="I320" s="35"/>
      <c r="J320" s="36"/>
    </row>
    <row r="321" spans="1:10" x14ac:dyDescent="0.25">
      <c r="A321" s="24">
        <v>5254</v>
      </c>
      <c r="B321" s="20">
        <v>435000</v>
      </c>
      <c r="C321" s="21" t="s">
        <v>282</v>
      </c>
      <c r="D321" s="22">
        <f t="shared" si="77"/>
        <v>30</v>
      </c>
      <c r="E321" s="22">
        <f t="shared" ref="E321:J321" si="83">E322</f>
        <v>0</v>
      </c>
      <c r="F321" s="22">
        <f t="shared" si="83"/>
        <v>0</v>
      </c>
      <c r="G321" s="22">
        <f t="shared" si="83"/>
        <v>0</v>
      </c>
      <c r="H321" s="22">
        <f t="shared" si="83"/>
        <v>0</v>
      </c>
      <c r="I321" s="22">
        <f t="shared" si="83"/>
        <v>0</v>
      </c>
      <c r="J321" s="23">
        <f t="shared" si="83"/>
        <v>30</v>
      </c>
    </row>
    <row r="322" spans="1:10" x14ac:dyDescent="0.25">
      <c r="A322" s="25">
        <v>5255</v>
      </c>
      <c r="B322" s="26">
        <v>435100</v>
      </c>
      <c r="C322" s="27" t="s">
        <v>283</v>
      </c>
      <c r="D322" s="34">
        <f t="shared" si="77"/>
        <v>30</v>
      </c>
      <c r="E322" s="35"/>
      <c r="F322" s="35"/>
      <c r="G322" s="35"/>
      <c r="H322" s="35"/>
      <c r="I322" s="35"/>
      <c r="J322" s="36">
        <v>30</v>
      </c>
    </row>
    <row r="323" spans="1:10" ht="25.5" x14ac:dyDescent="0.25">
      <c r="A323" s="24">
        <v>5256</v>
      </c>
      <c r="B323" s="20">
        <v>440000</v>
      </c>
      <c r="C323" s="21" t="s">
        <v>284</v>
      </c>
      <c r="D323" s="22">
        <f t="shared" si="77"/>
        <v>0</v>
      </c>
      <c r="E323" s="22">
        <f t="shared" ref="E323:J323" si="84">E324+E334+E345+E347</f>
        <v>0</v>
      </c>
      <c r="F323" s="22">
        <f t="shared" si="84"/>
        <v>0</v>
      </c>
      <c r="G323" s="22">
        <f t="shared" si="84"/>
        <v>0</v>
      </c>
      <c r="H323" s="22">
        <f t="shared" si="84"/>
        <v>0</v>
      </c>
      <c r="I323" s="22">
        <f t="shared" si="84"/>
        <v>0</v>
      </c>
      <c r="J323" s="23">
        <f t="shared" si="84"/>
        <v>0</v>
      </c>
    </row>
    <row r="324" spans="1:10" x14ac:dyDescent="0.25">
      <c r="A324" s="24">
        <v>5257</v>
      </c>
      <c r="B324" s="20">
        <v>441000</v>
      </c>
      <c r="C324" s="21" t="s">
        <v>285</v>
      </c>
      <c r="D324" s="22">
        <f t="shared" si="77"/>
        <v>0</v>
      </c>
      <c r="E324" s="22">
        <f t="shared" ref="E324:J324" si="85">SUM(E325:E333)</f>
        <v>0</v>
      </c>
      <c r="F324" s="22">
        <f t="shared" si="85"/>
        <v>0</v>
      </c>
      <c r="G324" s="22">
        <f t="shared" si="85"/>
        <v>0</v>
      </c>
      <c r="H324" s="22">
        <f t="shared" si="85"/>
        <v>0</v>
      </c>
      <c r="I324" s="22">
        <f t="shared" si="85"/>
        <v>0</v>
      </c>
      <c r="J324" s="23">
        <f t="shared" si="85"/>
        <v>0</v>
      </c>
    </row>
    <row r="325" spans="1:10" x14ac:dyDescent="0.25">
      <c r="A325" s="25">
        <v>5258</v>
      </c>
      <c r="B325" s="26">
        <v>441100</v>
      </c>
      <c r="C325" s="27" t="s">
        <v>286</v>
      </c>
      <c r="D325" s="34">
        <f t="shared" si="77"/>
        <v>0</v>
      </c>
      <c r="E325" s="35"/>
      <c r="F325" s="35"/>
      <c r="G325" s="35"/>
      <c r="H325" s="35"/>
      <c r="I325" s="35"/>
      <c r="J325" s="36"/>
    </row>
    <row r="326" spans="1:10" x14ac:dyDescent="0.25">
      <c r="A326" s="25">
        <v>5259</v>
      </c>
      <c r="B326" s="26">
        <v>441200</v>
      </c>
      <c r="C326" s="27" t="s">
        <v>287</v>
      </c>
      <c r="D326" s="34">
        <f t="shared" si="77"/>
        <v>0</v>
      </c>
      <c r="E326" s="35"/>
      <c r="F326" s="35"/>
      <c r="G326" s="35"/>
      <c r="H326" s="35"/>
      <c r="I326" s="35"/>
      <c r="J326" s="36"/>
    </row>
    <row r="327" spans="1:10" x14ac:dyDescent="0.25">
      <c r="A327" s="25">
        <v>5260</v>
      </c>
      <c r="B327" s="26">
        <v>441300</v>
      </c>
      <c r="C327" s="27" t="s">
        <v>288</v>
      </c>
      <c r="D327" s="34">
        <f t="shared" si="77"/>
        <v>0</v>
      </c>
      <c r="E327" s="35"/>
      <c r="F327" s="35"/>
      <c r="G327" s="35"/>
      <c r="H327" s="35"/>
      <c r="I327" s="35"/>
      <c r="J327" s="36"/>
    </row>
    <row r="328" spans="1:10" x14ac:dyDescent="0.25">
      <c r="A328" s="25">
        <v>5261</v>
      </c>
      <c r="B328" s="26">
        <v>441400</v>
      </c>
      <c r="C328" s="27" t="s">
        <v>289</v>
      </c>
      <c r="D328" s="34">
        <f t="shared" si="77"/>
        <v>0</v>
      </c>
      <c r="E328" s="35"/>
      <c r="F328" s="35"/>
      <c r="G328" s="35"/>
      <c r="H328" s="35"/>
      <c r="I328" s="35"/>
      <c r="J328" s="36"/>
    </row>
    <row r="329" spans="1:10" x14ac:dyDescent="0.25">
      <c r="A329" s="25">
        <v>5262</v>
      </c>
      <c r="B329" s="26">
        <v>441500</v>
      </c>
      <c r="C329" s="27" t="s">
        <v>290</v>
      </c>
      <c r="D329" s="34">
        <f t="shared" si="77"/>
        <v>0</v>
      </c>
      <c r="E329" s="35"/>
      <c r="F329" s="35"/>
      <c r="G329" s="35"/>
      <c r="H329" s="35"/>
      <c r="I329" s="35"/>
      <c r="J329" s="36"/>
    </row>
    <row r="330" spans="1:10" x14ac:dyDescent="0.25">
      <c r="A330" s="25">
        <v>5263</v>
      </c>
      <c r="B330" s="26">
        <v>441600</v>
      </c>
      <c r="C330" s="27" t="s">
        <v>291</v>
      </c>
      <c r="D330" s="34">
        <f t="shared" si="77"/>
        <v>0</v>
      </c>
      <c r="E330" s="35"/>
      <c r="F330" s="35"/>
      <c r="G330" s="35"/>
      <c r="H330" s="35"/>
      <c r="I330" s="35"/>
      <c r="J330" s="36"/>
    </row>
    <row r="331" spans="1:10" x14ac:dyDescent="0.25">
      <c r="A331" s="25">
        <v>5264</v>
      </c>
      <c r="B331" s="26">
        <v>441700</v>
      </c>
      <c r="C331" s="27" t="s">
        <v>292</v>
      </c>
      <c r="D331" s="34">
        <f t="shared" si="77"/>
        <v>0</v>
      </c>
      <c r="E331" s="35"/>
      <c r="F331" s="35"/>
      <c r="G331" s="35"/>
      <c r="H331" s="35"/>
      <c r="I331" s="35"/>
      <c r="J331" s="36"/>
    </row>
    <row r="332" spans="1:10" x14ac:dyDescent="0.25">
      <c r="A332" s="25">
        <v>5265</v>
      </c>
      <c r="B332" s="26">
        <v>441800</v>
      </c>
      <c r="C332" s="27" t="s">
        <v>293</v>
      </c>
      <c r="D332" s="34">
        <f t="shared" si="77"/>
        <v>0</v>
      </c>
      <c r="E332" s="35"/>
      <c r="F332" s="35"/>
      <c r="G332" s="35"/>
      <c r="H332" s="35"/>
      <c r="I332" s="35"/>
      <c r="J332" s="36"/>
    </row>
    <row r="333" spans="1:10" x14ac:dyDescent="0.25">
      <c r="A333" s="25">
        <v>5266</v>
      </c>
      <c r="B333" s="26">
        <v>441900</v>
      </c>
      <c r="C333" s="27" t="s">
        <v>99</v>
      </c>
      <c r="D333" s="34">
        <f t="shared" si="77"/>
        <v>0</v>
      </c>
      <c r="E333" s="35"/>
      <c r="F333" s="35"/>
      <c r="G333" s="35"/>
      <c r="H333" s="35"/>
      <c r="I333" s="35"/>
      <c r="J333" s="36"/>
    </row>
    <row r="334" spans="1:10" x14ac:dyDescent="0.25">
      <c r="A334" s="24">
        <v>5267</v>
      </c>
      <c r="B334" s="20">
        <v>442000</v>
      </c>
      <c r="C334" s="21" t="s">
        <v>294</v>
      </c>
      <c r="D334" s="22">
        <f t="shared" si="77"/>
        <v>0</v>
      </c>
      <c r="E334" s="22">
        <f t="shared" ref="E334:J334" si="86">SUM(E335:E344)</f>
        <v>0</v>
      </c>
      <c r="F334" s="22">
        <f t="shared" si="86"/>
        <v>0</v>
      </c>
      <c r="G334" s="22">
        <f t="shared" si="86"/>
        <v>0</v>
      </c>
      <c r="H334" s="22">
        <f t="shared" si="86"/>
        <v>0</v>
      </c>
      <c r="I334" s="22">
        <f t="shared" si="86"/>
        <v>0</v>
      </c>
      <c r="J334" s="23">
        <f t="shared" si="86"/>
        <v>0</v>
      </c>
    </row>
    <row r="335" spans="1:10" ht="25.5" x14ac:dyDescent="0.25">
      <c r="A335" s="25">
        <v>5268</v>
      </c>
      <c r="B335" s="26">
        <v>442100</v>
      </c>
      <c r="C335" s="27" t="s">
        <v>295</v>
      </c>
      <c r="D335" s="34">
        <f t="shared" si="77"/>
        <v>0</v>
      </c>
      <c r="E335" s="35"/>
      <c r="F335" s="35"/>
      <c r="G335" s="35"/>
      <c r="H335" s="35"/>
      <c r="I335" s="35"/>
      <c r="J335" s="36"/>
    </row>
    <row r="336" spans="1:10" x14ac:dyDescent="0.25">
      <c r="A336" s="25">
        <v>5269</v>
      </c>
      <c r="B336" s="26">
        <v>442200</v>
      </c>
      <c r="C336" s="27" t="s">
        <v>296</v>
      </c>
      <c r="D336" s="34">
        <f t="shared" si="77"/>
        <v>0</v>
      </c>
      <c r="E336" s="35"/>
      <c r="F336" s="35"/>
      <c r="G336" s="35"/>
      <c r="H336" s="35"/>
      <c r="I336" s="35"/>
      <c r="J336" s="36"/>
    </row>
    <row r="337" spans="1:10" x14ac:dyDescent="0.25">
      <c r="A337" s="25">
        <v>5270</v>
      </c>
      <c r="B337" s="26">
        <v>442300</v>
      </c>
      <c r="C337" s="27" t="s">
        <v>297</v>
      </c>
      <c r="D337" s="34">
        <f t="shared" si="77"/>
        <v>0</v>
      </c>
      <c r="E337" s="35"/>
      <c r="F337" s="35"/>
      <c r="G337" s="35"/>
      <c r="H337" s="35"/>
      <c r="I337" s="35"/>
      <c r="J337" s="36"/>
    </row>
    <row r="338" spans="1:10" x14ac:dyDescent="0.25">
      <c r="A338" s="25">
        <v>5271</v>
      </c>
      <c r="B338" s="26">
        <v>442400</v>
      </c>
      <c r="C338" s="27" t="s">
        <v>298</v>
      </c>
      <c r="D338" s="34">
        <f t="shared" si="77"/>
        <v>0</v>
      </c>
      <c r="E338" s="35"/>
      <c r="F338" s="35"/>
      <c r="G338" s="35"/>
      <c r="H338" s="35"/>
      <c r="I338" s="35"/>
      <c r="J338" s="36"/>
    </row>
    <row r="339" spans="1:10" x14ac:dyDescent="0.25">
      <c r="A339" s="131" t="s">
        <v>2</v>
      </c>
      <c r="B339" s="132" t="s">
        <v>3</v>
      </c>
      <c r="C339" s="133" t="s">
        <v>4</v>
      </c>
      <c r="D339" s="128" t="s">
        <v>196</v>
      </c>
      <c r="E339" s="124"/>
      <c r="F339" s="124"/>
      <c r="G339" s="124"/>
      <c r="H339" s="124"/>
      <c r="I339" s="124"/>
      <c r="J339" s="130"/>
    </row>
    <row r="340" spans="1:10" x14ac:dyDescent="0.25">
      <c r="A340" s="131"/>
      <c r="B340" s="132"/>
      <c r="C340" s="133"/>
      <c r="D340" s="128" t="s">
        <v>197</v>
      </c>
      <c r="E340" s="128" t="s">
        <v>198</v>
      </c>
      <c r="F340" s="124"/>
      <c r="G340" s="124"/>
      <c r="H340" s="124"/>
      <c r="I340" s="128" t="s">
        <v>8</v>
      </c>
      <c r="J340" s="129" t="s">
        <v>9</v>
      </c>
    </row>
    <row r="341" spans="1:10" ht="51" x14ac:dyDescent="0.25">
      <c r="A341" s="131"/>
      <c r="B341" s="132"/>
      <c r="C341" s="133"/>
      <c r="D341" s="124"/>
      <c r="E341" s="51" t="s">
        <v>199</v>
      </c>
      <c r="F341" s="51" t="s">
        <v>11</v>
      </c>
      <c r="G341" s="51" t="s">
        <v>12</v>
      </c>
      <c r="H341" s="51" t="s">
        <v>13</v>
      </c>
      <c r="I341" s="124"/>
      <c r="J341" s="130"/>
    </row>
    <row r="342" spans="1:10" x14ac:dyDescent="0.25">
      <c r="A342" s="55" t="s">
        <v>19</v>
      </c>
      <c r="B342" s="56" t="s">
        <v>20</v>
      </c>
      <c r="C342" s="56" t="s">
        <v>21</v>
      </c>
      <c r="D342" s="57">
        <v>4</v>
      </c>
      <c r="E342" s="57" t="s">
        <v>23</v>
      </c>
      <c r="F342" s="57" t="s">
        <v>24</v>
      </c>
      <c r="G342" s="57" t="s">
        <v>25</v>
      </c>
      <c r="H342" s="57" t="s">
        <v>26</v>
      </c>
      <c r="I342" s="57" t="s">
        <v>27</v>
      </c>
      <c r="J342" s="58" t="s">
        <v>28</v>
      </c>
    </row>
    <row r="343" spans="1:10" x14ac:dyDescent="0.25">
      <c r="A343" s="25">
        <v>5272</v>
      </c>
      <c r="B343" s="26">
        <v>442500</v>
      </c>
      <c r="C343" s="27" t="s">
        <v>299</v>
      </c>
      <c r="D343" s="34">
        <f t="shared" si="77"/>
        <v>0</v>
      </c>
      <c r="E343" s="35"/>
      <c r="F343" s="35"/>
      <c r="G343" s="35"/>
      <c r="H343" s="35"/>
      <c r="I343" s="35"/>
      <c r="J343" s="36"/>
    </row>
    <row r="344" spans="1:10" x14ac:dyDescent="0.25">
      <c r="A344" s="25">
        <v>5273</v>
      </c>
      <c r="B344" s="26">
        <v>442600</v>
      </c>
      <c r="C344" s="27" t="s">
        <v>300</v>
      </c>
      <c r="D344" s="34">
        <f t="shared" si="77"/>
        <v>0</v>
      </c>
      <c r="E344" s="35"/>
      <c r="F344" s="35"/>
      <c r="G344" s="35"/>
      <c r="H344" s="35"/>
      <c r="I344" s="35"/>
      <c r="J344" s="36"/>
    </row>
    <row r="345" spans="1:10" x14ac:dyDescent="0.25">
      <c r="A345" s="24">
        <v>5274</v>
      </c>
      <c r="B345" s="20">
        <v>443000</v>
      </c>
      <c r="C345" s="21" t="s">
        <v>301</v>
      </c>
      <c r="D345" s="22">
        <f t="shared" si="77"/>
        <v>0</v>
      </c>
      <c r="E345" s="22">
        <f t="shared" ref="E345:J345" si="87">E346</f>
        <v>0</v>
      </c>
      <c r="F345" s="22">
        <f t="shared" si="87"/>
        <v>0</v>
      </c>
      <c r="G345" s="22">
        <f t="shared" si="87"/>
        <v>0</v>
      </c>
      <c r="H345" s="22">
        <f t="shared" si="87"/>
        <v>0</v>
      </c>
      <c r="I345" s="22">
        <f t="shared" si="87"/>
        <v>0</v>
      </c>
      <c r="J345" s="23">
        <f t="shared" si="87"/>
        <v>0</v>
      </c>
    </row>
    <row r="346" spans="1:10" x14ac:dyDescent="0.25">
      <c r="A346" s="25">
        <v>5275</v>
      </c>
      <c r="B346" s="26">
        <v>443100</v>
      </c>
      <c r="C346" s="27" t="s">
        <v>302</v>
      </c>
      <c r="D346" s="34">
        <f t="shared" si="77"/>
        <v>0</v>
      </c>
      <c r="E346" s="35"/>
      <c r="F346" s="35"/>
      <c r="G346" s="35"/>
      <c r="H346" s="35"/>
      <c r="I346" s="35"/>
      <c r="J346" s="36"/>
    </row>
    <row r="347" spans="1:10" x14ac:dyDescent="0.25">
      <c r="A347" s="24">
        <v>5276</v>
      </c>
      <c r="B347" s="20">
        <v>444000</v>
      </c>
      <c r="C347" s="21" t="s">
        <v>303</v>
      </c>
      <c r="D347" s="22">
        <f t="shared" si="77"/>
        <v>0</v>
      </c>
      <c r="E347" s="22">
        <f t="shared" ref="E347:J347" si="88">SUM(E348:E350)</f>
        <v>0</v>
      </c>
      <c r="F347" s="22">
        <f t="shared" si="88"/>
        <v>0</v>
      </c>
      <c r="G347" s="22">
        <f t="shared" si="88"/>
        <v>0</v>
      </c>
      <c r="H347" s="22">
        <f t="shared" si="88"/>
        <v>0</v>
      </c>
      <c r="I347" s="22">
        <f t="shared" si="88"/>
        <v>0</v>
      </c>
      <c r="J347" s="23">
        <f t="shared" si="88"/>
        <v>0</v>
      </c>
    </row>
    <row r="348" spans="1:10" x14ac:dyDescent="0.25">
      <c r="A348" s="25">
        <v>5277</v>
      </c>
      <c r="B348" s="26">
        <v>444100</v>
      </c>
      <c r="C348" s="27" t="s">
        <v>304</v>
      </c>
      <c r="D348" s="34">
        <f t="shared" si="77"/>
        <v>0</v>
      </c>
      <c r="E348" s="35"/>
      <c r="F348" s="35"/>
      <c r="G348" s="35"/>
      <c r="H348" s="35"/>
      <c r="I348" s="35"/>
      <c r="J348" s="36"/>
    </row>
    <row r="349" spans="1:10" x14ac:dyDescent="0.25">
      <c r="A349" s="25">
        <v>5278</v>
      </c>
      <c r="B349" s="26">
        <v>444200</v>
      </c>
      <c r="C349" s="27" t="s">
        <v>305</v>
      </c>
      <c r="D349" s="34">
        <f t="shared" si="77"/>
        <v>0</v>
      </c>
      <c r="E349" s="35"/>
      <c r="F349" s="35"/>
      <c r="G349" s="35"/>
      <c r="H349" s="35"/>
      <c r="I349" s="35"/>
      <c r="J349" s="36"/>
    </row>
    <row r="350" spans="1:10" x14ac:dyDescent="0.25">
      <c r="A350" s="25">
        <v>5279</v>
      </c>
      <c r="B350" s="26">
        <v>444300</v>
      </c>
      <c r="C350" s="27" t="s">
        <v>306</v>
      </c>
      <c r="D350" s="34">
        <f t="shared" si="77"/>
        <v>0</v>
      </c>
      <c r="E350" s="35"/>
      <c r="F350" s="35"/>
      <c r="G350" s="35"/>
      <c r="H350" s="35"/>
      <c r="I350" s="35"/>
      <c r="J350" s="36"/>
    </row>
    <row r="351" spans="1:10" x14ac:dyDescent="0.25">
      <c r="A351" s="24">
        <v>5280</v>
      </c>
      <c r="B351" s="20">
        <v>450000</v>
      </c>
      <c r="C351" s="21" t="s">
        <v>307</v>
      </c>
      <c r="D351" s="22">
        <f t="shared" si="77"/>
        <v>0</v>
      </c>
      <c r="E351" s="22">
        <f t="shared" ref="E351:J351" si="89">E352+E355+E358+E361</f>
        <v>0</v>
      </c>
      <c r="F351" s="22">
        <f t="shared" si="89"/>
        <v>0</v>
      </c>
      <c r="G351" s="22">
        <f t="shared" si="89"/>
        <v>0</v>
      </c>
      <c r="H351" s="22">
        <f t="shared" si="89"/>
        <v>0</v>
      </c>
      <c r="I351" s="22">
        <f t="shared" si="89"/>
        <v>0</v>
      </c>
      <c r="J351" s="23">
        <f t="shared" si="89"/>
        <v>0</v>
      </c>
    </row>
    <row r="352" spans="1:10" ht="25.5" x14ac:dyDescent="0.25">
      <c r="A352" s="24">
        <v>5281</v>
      </c>
      <c r="B352" s="20">
        <v>451000</v>
      </c>
      <c r="C352" s="21" t="s">
        <v>308</v>
      </c>
      <c r="D352" s="22">
        <f t="shared" si="77"/>
        <v>0</v>
      </c>
      <c r="E352" s="22">
        <f t="shared" ref="E352:J352" si="90">E353+E354</f>
        <v>0</v>
      </c>
      <c r="F352" s="22">
        <f t="shared" si="90"/>
        <v>0</v>
      </c>
      <c r="G352" s="22">
        <f t="shared" si="90"/>
        <v>0</v>
      </c>
      <c r="H352" s="22">
        <f t="shared" si="90"/>
        <v>0</v>
      </c>
      <c r="I352" s="22">
        <f t="shared" si="90"/>
        <v>0</v>
      </c>
      <c r="J352" s="23">
        <f t="shared" si="90"/>
        <v>0</v>
      </c>
    </row>
    <row r="353" spans="1:10" ht="25.5" x14ac:dyDescent="0.25">
      <c r="A353" s="25">
        <v>5282</v>
      </c>
      <c r="B353" s="26">
        <v>451100</v>
      </c>
      <c r="C353" s="27" t="s">
        <v>309</v>
      </c>
      <c r="D353" s="34">
        <f t="shared" si="77"/>
        <v>0</v>
      </c>
      <c r="E353" s="35"/>
      <c r="F353" s="35"/>
      <c r="G353" s="35"/>
      <c r="H353" s="35"/>
      <c r="I353" s="35"/>
      <c r="J353" s="36"/>
    </row>
    <row r="354" spans="1:10" ht="25.5" x14ac:dyDescent="0.25">
      <c r="A354" s="25">
        <v>5283</v>
      </c>
      <c r="B354" s="26">
        <v>451200</v>
      </c>
      <c r="C354" s="27" t="s">
        <v>310</v>
      </c>
      <c r="D354" s="34">
        <f t="shared" si="77"/>
        <v>0</v>
      </c>
      <c r="E354" s="35"/>
      <c r="F354" s="35"/>
      <c r="G354" s="35"/>
      <c r="H354" s="35"/>
      <c r="I354" s="35"/>
      <c r="J354" s="36"/>
    </row>
    <row r="355" spans="1:10" ht="25.5" x14ac:dyDescent="0.25">
      <c r="A355" s="24">
        <v>5284</v>
      </c>
      <c r="B355" s="20">
        <v>452000</v>
      </c>
      <c r="C355" s="21" t="s">
        <v>311</v>
      </c>
      <c r="D355" s="22">
        <f t="shared" si="77"/>
        <v>0</v>
      </c>
      <c r="E355" s="22">
        <f t="shared" ref="E355:J355" si="91">E356+E357</f>
        <v>0</v>
      </c>
      <c r="F355" s="22">
        <f t="shared" si="91"/>
        <v>0</v>
      </c>
      <c r="G355" s="22">
        <f t="shared" si="91"/>
        <v>0</v>
      </c>
      <c r="H355" s="22">
        <f t="shared" si="91"/>
        <v>0</v>
      </c>
      <c r="I355" s="22">
        <f t="shared" si="91"/>
        <v>0</v>
      </c>
      <c r="J355" s="23">
        <f t="shared" si="91"/>
        <v>0</v>
      </c>
    </row>
    <row r="356" spans="1:10" x14ac:dyDescent="0.25">
      <c r="A356" s="25">
        <v>5285</v>
      </c>
      <c r="B356" s="26">
        <v>452100</v>
      </c>
      <c r="C356" s="27" t="s">
        <v>312</v>
      </c>
      <c r="D356" s="34">
        <f t="shared" si="77"/>
        <v>0</v>
      </c>
      <c r="E356" s="35"/>
      <c r="F356" s="35"/>
      <c r="G356" s="35"/>
      <c r="H356" s="35"/>
      <c r="I356" s="35"/>
      <c r="J356" s="36"/>
    </row>
    <row r="357" spans="1:10" x14ac:dyDescent="0.25">
      <c r="A357" s="25">
        <v>5286</v>
      </c>
      <c r="B357" s="26">
        <v>452200</v>
      </c>
      <c r="C357" s="27" t="s">
        <v>313</v>
      </c>
      <c r="D357" s="34">
        <f t="shared" si="77"/>
        <v>0</v>
      </c>
      <c r="E357" s="35"/>
      <c r="F357" s="35"/>
      <c r="G357" s="35"/>
      <c r="H357" s="35"/>
      <c r="I357" s="35"/>
      <c r="J357" s="36"/>
    </row>
    <row r="358" spans="1:10" ht="25.5" x14ac:dyDescent="0.25">
      <c r="A358" s="24">
        <v>5287</v>
      </c>
      <c r="B358" s="20">
        <v>453000</v>
      </c>
      <c r="C358" s="21" t="s">
        <v>314</v>
      </c>
      <c r="D358" s="22">
        <f t="shared" si="77"/>
        <v>0</v>
      </c>
      <c r="E358" s="22">
        <f t="shared" ref="E358:J358" si="92">E359+E360</f>
        <v>0</v>
      </c>
      <c r="F358" s="22">
        <f t="shared" si="92"/>
        <v>0</v>
      </c>
      <c r="G358" s="22">
        <f t="shared" si="92"/>
        <v>0</v>
      </c>
      <c r="H358" s="22">
        <f t="shared" si="92"/>
        <v>0</v>
      </c>
      <c r="I358" s="22">
        <f t="shared" si="92"/>
        <v>0</v>
      </c>
      <c r="J358" s="23">
        <f t="shared" si="92"/>
        <v>0</v>
      </c>
    </row>
    <row r="359" spans="1:10" x14ac:dyDescent="0.25">
      <c r="A359" s="25">
        <v>5288</v>
      </c>
      <c r="B359" s="26">
        <v>453100</v>
      </c>
      <c r="C359" s="27" t="s">
        <v>315</v>
      </c>
      <c r="D359" s="34">
        <f t="shared" si="77"/>
        <v>0</v>
      </c>
      <c r="E359" s="35"/>
      <c r="F359" s="35"/>
      <c r="G359" s="35"/>
      <c r="H359" s="35"/>
      <c r="I359" s="35"/>
      <c r="J359" s="36"/>
    </row>
    <row r="360" spans="1:10" x14ac:dyDescent="0.25">
      <c r="A360" s="25">
        <v>5289</v>
      </c>
      <c r="B360" s="26">
        <v>453200</v>
      </c>
      <c r="C360" s="27" t="s">
        <v>316</v>
      </c>
      <c r="D360" s="34">
        <f t="shared" si="77"/>
        <v>0</v>
      </c>
      <c r="E360" s="35"/>
      <c r="F360" s="35"/>
      <c r="G360" s="35"/>
      <c r="H360" s="35"/>
      <c r="I360" s="35"/>
      <c r="J360" s="36"/>
    </row>
    <row r="361" spans="1:10" x14ac:dyDescent="0.25">
      <c r="A361" s="24">
        <v>5290</v>
      </c>
      <c r="B361" s="20">
        <v>454000</v>
      </c>
      <c r="C361" s="21" t="s">
        <v>317</v>
      </c>
      <c r="D361" s="22">
        <f t="shared" si="77"/>
        <v>0</v>
      </c>
      <c r="E361" s="22">
        <f t="shared" ref="E361:J361" si="93">E362+E363</f>
        <v>0</v>
      </c>
      <c r="F361" s="22">
        <f t="shared" si="93"/>
        <v>0</v>
      </c>
      <c r="G361" s="22">
        <f t="shared" si="93"/>
        <v>0</v>
      </c>
      <c r="H361" s="22">
        <f t="shared" si="93"/>
        <v>0</v>
      </c>
      <c r="I361" s="22">
        <f t="shared" si="93"/>
        <v>0</v>
      </c>
      <c r="J361" s="23">
        <f t="shared" si="93"/>
        <v>0</v>
      </c>
    </row>
    <row r="362" spans="1:10" x14ac:dyDescent="0.25">
      <c r="A362" s="25">
        <v>5291</v>
      </c>
      <c r="B362" s="26">
        <v>454100</v>
      </c>
      <c r="C362" s="27" t="s">
        <v>318</v>
      </c>
      <c r="D362" s="34">
        <f t="shared" si="77"/>
        <v>0</v>
      </c>
      <c r="E362" s="35"/>
      <c r="F362" s="35"/>
      <c r="G362" s="35"/>
      <c r="H362" s="35"/>
      <c r="I362" s="35"/>
      <c r="J362" s="36"/>
    </row>
    <row r="363" spans="1:10" x14ac:dyDescent="0.25">
      <c r="A363" s="25">
        <v>5292</v>
      </c>
      <c r="B363" s="26">
        <v>454200</v>
      </c>
      <c r="C363" s="27" t="s">
        <v>319</v>
      </c>
      <c r="D363" s="34">
        <f t="shared" si="77"/>
        <v>0</v>
      </c>
      <c r="E363" s="35"/>
      <c r="F363" s="35"/>
      <c r="G363" s="35"/>
      <c r="H363" s="35"/>
      <c r="I363" s="35"/>
      <c r="J363" s="36"/>
    </row>
    <row r="364" spans="1:10" ht="25.5" x14ac:dyDescent="0.25">
      <c r="A364" s="24">
        <v>5293</v>
      </c>
      <c r="B364" s="20">
        <v>460000</v>
      </c>
      <c r="C364" s="21" t="s">
        <v>320</v>
      </c>
      <c r="D364" s="22">
        <f t="shared" si="77"/>
        <v>1850</v>
      </c>
      <c r="E364" s="22">
        <f t="shared" ref="E364:J364" si="94">E369+E372+E375+E378+E381</f>
        <v>0</v>
      </c>
      <c r="F364" s="22">
        <f t="shared" si="94"/>
        <v>0</v>
      </c>
      <c r="G364" s="22">
        <f t="shared" si="94"/>
        <v>0</v>
      </c>
      <c r="H364" s="22">
        <f t="shared" si="94"/>
        <v>1850</v>
      </c>
      <c r="I364" s="22">
        <f t="shared" si="94"/>
        <v>0</v>
      </c>
      <c r="J364" s="23">
        <f t="shared" si="94"/>
        <v>0</v>
      </c>
    </row>
    <row r="365" spans="1:10" x14ac:dyDescent="0.25">
      <c r="A365" s="131" t="s">
        <v>2</v>
      </c>
      <c r="B365" s="132" t="s">
        <v>3</v>
      </c>
      <c r="C365" s="133" t="s">
        <v>4</v>
      </c>
      <c r="D365" s="128" t="s">
        <v>196</v>
      </c>
      <c r="E365" s="124"/>
      <c r="F365" s="124"/>
      <c r="G365" s="124"/>
      <c r="H365" s="124"/>
      <c r="I365" s="124"/>
      <c r="J365" s="130"/>
    </row>
    <row r="366" spans="1:10" x14ac:dyDescent="0.25">
      <c r="A366" s="131"/>
      <c r="B366" s="132"/>
      <c r="C366" s="133"/>
      <c r="D366" s="128" t="s">
        <v>197</v>
      </c>
      <c r="E366" s="128" t="s">
        <v>198</v>
      </c>
      <c r="F366" s="124"/>
      <c r="G366" s="124"/>
      <c r="H366" s="124"/>
      <c r="I366" s="128" t="s">
        <v>8</v>
      </c>
      <c r="J366" s="129" t="s">
        <v>9</v>
      </c>
    </row>
    <row r="367" spans="1:10" ht="51" x14ac:dyDescent="0.25">
      <c r="A367" s="131"/>
      <c r="B367" s="132"/>
      <c r="C367" s="133"/>
      <c r="D367" s="124"/>
      <c r="E367" s="51" t="s">
        <v>199</v>
      </c>
      <c r="F367" s="51" t="s">
        <v>11</v>
      </c>
      <c r="G367" s="51" t="s">
        <v>12</v>
      </c>
      <c r="H367" s="51" t="s">
        <v>13</v>
      </c>
      <c r="I367" s="124"/>
      <c r="J367" s="130"/>
    </row>
    <row r="368" spans="1:10" x14ac:dyDescent="0.25">
      <c r="A368" s="55" t="s">
        <v>19</v>
      </c>
      <c r="B368" s="56" t="s">
        <v>20</v>
      </c>
      <c r="C368" s="56" t="s">
        <v>21</v>
      </c>
      <c r="D368" s="57">
        <v>4</v>
      </c>
      <c r="E368" s="57">
        <v>5</v>
      </c>
      <c r="F368" s="57">
        <v>6</v>
      </c>
      <c r="G368" s="57">
        <v>7</v>
      </c>
      <c r="H368" s="57">
        <v>8</v>
      </c>
      <c r="I368" s="57">
        <v>9</v>
      </c>
      <c r="J368" s="58">
        <v>10</v>
      </c>
    </row>
    <row r="369" spans="1:10" x14ac:dyDescent="0.25">
      <c r="A369" s="24">
        <v>5294</v>
      </c>
      <c r="B369" s="20">
        <v>461000</v>
      </c>
      <c r="C369" s="21" t="s">
        <v>321</v>
      </c>
      <c r="D369" s="22">
        <f t="shared" si="77"/>
        <v>0</v>
      </c>
      <c r="E369" s="22">
        <f t="shared" ref="E369:J369" si="95">E370+E371</f>
        <v>0</v>
      </c>
      <c r="F369" s="22">
        <f t="shared" si="95"/>
        <v>0</v>
      </c>
      <c r="G369" s="22">
        <f t="shared" si="95"/>
        <v>0</v>
      </c>
      <c r="H369" s="22">
        <f t="shared" si="95"/>
        <v>0</v>
      </c>
      <c r="I369" s="22">
        <f t="shared" si="95"/>
        <v>0</v>
      </c>
      <c r="J369" s="23">
        <f t="shared" si="95"/>
        <v>0</v>
      </c>
    </row>
    <row r="370" spans="1:10" x14ac:dyDescent="0.25">
      <c r="A370" s="25">
        <v>5295</v>
      </c>
      <c r="B370" s="26">
        <v>461100</v>
      </c>
      <c r="C370" s="27" t="s">
        <v>322</v>
      </c>
      <c r="D370" s="34">
        <f t="shared" si="77"/>
        <v>0</v>
      </c>
      <c r="E370" s="35"/>
      <c r="F370" s="35"/>
      <c r="G370" s="35"/>
      <c r="H370" s="35"/>
      <c r="I370" s="35"/>
      <c r="J370" s="36"/>
    </row>
    <row r="371" spans="1:10" x14ac:dyDescent="0.25">
      <c r="A371" s="25">
        <v>5296</v>
      </c>
      <c r="B371" s="26">
        <v>461200</v>
      </c>
      <c r="C371" s="27" t="s">
        <v>323</v>
      </c>
      <c r="D371" s="34">
        <f t="shared" si="77"/>
        <v>0</v>
      </c>
      <c r="E371" s="35"/>
      <c r="F371" s="35"/>
      <c r="G371" s="35"/>
      <c r="H371" s="35"/>
      <c r="I371" s="35"/>
      <c r="J371" s="36"/>
    </row>
    <row r="372" spans="1:10" ht="25.5" x14ac:dyDescent="0.25">
      <c r="A372" s="24">
        <v>5297</v>
      </c>
      <c r="B372" s="20">
        <v>462000</v>
      </c>
      <c r="C372" s="21" t="s">
        <v>324</v>
      </c>
      <c r="D372" s="22">
        <f t="shared" si="77"/>
        <v>0</v>
      </c>
      <c r="E372" s="22">
        <f t="shared" ref="E372:J372" si="96">E373+E374</f>
        <v>0</v>
      </c>
      <c r="F372" s="22">
        <f t="shared" si="96"/>
        <v>0</v>
      </c>
      <c r="G372" s="22">
        <f t="shared" si="96"/>
        <v>0</v>
      </c>
      <c r="H372" s="22">
        <f t="shared" si="96"/>
        <v>0</v>
      </c>
      <c r="I372" s="22">
        <f t="shared" si="96"/>
        <v>0</v>
      </c>
      <c r="J372" s="23">
        <f t="shared" si="96"/>
        <v>0</v>
      </c>
    </row>
    <row r="373" spans="1:10" x14ac:dyDescent="0.25">
      <c r="A373" s="25">
        <v>5298</v>
      </c>
      <c r="B373" s="26">
        <v>462100</v>
      </c>
      <c r="C373" s="27" t="s">
        <v>325</v>
      </c>
      <c r="D373" s="34">
        <f t="shared" si="77"/>
        <v>0</v>
      </c>
      <c r="E373" s="35"/>
      <c r="F373" s="35"/>
      <c r="G373" s="35"/>
      <c r="H373" s="35"/>
      <c r="I373" s="35"/>
      <c r="J373" s="36"/>
    </row>
    <row r="374" spans="1:10" x14ac:dyDescent="0.25">
      <c r="A374" s="25">
        <v>5299</v>
      </c>
      <c r="B374" s="26">
        <v>462200</v>
      </c>
      <c r="C374" s="27" t="s">
        <v>326</v>
      </c>
      <c r="D374" s="34">
        <f t="shared" si="77"/>
        <v>0</v>
      </c>
      <c r="E374" s="35"/>
      <c r="F374" s="35"/>
      <c r="G374" s="35"/>
      <c r="H374" s="35"/>
      <c r="I374" s="35"/>
      <c r="J374" s="36"/>
    </row>
    <row r="375" spans="1:10" x14ac:dyDescent="0.25">
      <c r="A375" s="24">
        <v>5300</v>
      </c>
      <c r="B375" s="20">
        <v>463000</v>
      </c>
      <c r="C375" s="21" t="s">
        <v>327</v>
      </c>
      <c r="D375" s="22">
        <f t="shared" ref="D375:D446" si="97">SUM(E375:J375)</f>
        <v>0</v>
      </c>
      <c r="E375" s="22">
        <f t="shared" ref="E375:J375" si="98">E376+E377</f>
        <v>0</v>
      </c>
      <c r="F375" s="22">
        <f t="shared" si="98"/>
        <v>0</v>
      </c>
      <c r="G375" s="22">
        <f t="shared" si="98"/>
        <v>0</v>
      </c>
      <c r="H375" s="22">
        <f t="shared" si="98"/>
        <v>0</v>
      </c>
      <c r="I375" s="22">
        <f t="shared" si="98"/>
        <v>0</v>
      </c>
      <c r="J375" s="23">
        <f t="shared" si="98"/>
        <v>0</v>
      </c>
    </row>
    <row r="376" spans="1:10" x14ac:dyDescent="0.25">
      <c r="A376" s="25">
        <v>5301</v>
      </c>
      <c r="B376" s="26">
        <v>463100</v>
      </c>
      <c r="C376" s="27" t="s">
        <v>328</v>
      </c>
      <c r="D376" s="34">
        <f t="shared" si="97"/>
        <v>0</v>
      </c>
      <c r="E376" s="35"/>
      <c r="F376" s="35"/>
      <c r="G376" s="35"/>
      <c r="H376" s="35"/>
      <c r="I376" s="35"/>
      <c r="J376" s="36"/>
    </row>
    <row r="377" spans="1:10" x14ac:dyDescent="0.25">
      <c r="A377" s="25">
        <v>5302</v>
      </c>
      <c r="B377" s="26">
        <v>463200</v>
      </c>
      <c r="C377" s="27" t="s">
        <v>329</v>
      </c>
      <c r="D377" s="34">
        <f t="shared" si="97"/>
        <v>0</v>
      </c>
      <c r="E377" s="35"/>
      <c r="F377" s="35"/>
      <c r="G377" s="35"/>
      <c r="H377" s="35"/>
      <c r="I377" s="35"/>
      <c r="J377" s="36"/>
    </row>
    <row r="378" spans="1:10" ht="25.5" x14ac:dyDescent="0.25">
      <c r="A378" s="24">
        <v>5303</v>
      </c>
      <c r="B378" s="20">
        <v>464000</v>
      </c>
      <c r="C378" s="21" t="s">
        <v>330</v>
      </c>
      <c r="D378" s="22">
        <f t="shared" si="97"/>
        <v>0</v>
      </c>
      <c r="E378" s="22">
        <f t="shared" ref="E378:J378" si="99">E379+E380</f>
        <v>0</v>
      </c>
      <c r="F378" s="22">
        <f t="shared" si="99"/>
        <v>0</v>
      </c>
      <c r="G378" s="22">
        <f t="shared" si="99"/>
        <v>0</v>
      </c>
      <c r="H378" s="22">
        <f t="shared" si="99"/>
        <v>0</v>
      </c>
      <c r="I378" s="22">
        <f t="shared" si="99"/>
        <v>0</v>
      </c>
      <c r="J378" s="23">
        <f t="shared" si="99"/>
        <v>0</v>
      </c>
    </row>
    <row r="379" spans="1:10" x14ac:dyDescent="0.25">
      <c r="A379" s="25">
        <v>5304</v>
      </c>
      <c r="B379" s="26">
        <v>464100</v>
      </c>
      <c r="C379" s="27" t="s">
        <v>331</v>
      </c>
      <c r="D379" s="34">
        <f t="shared" si="97"/>
        <v>0</v>
      </c>
      <c r="E379" s="35"/>
      <c r="F379" s="35"/>
      <c r="G379" s="35"/>
      <c r="H379" s="35"/>
      <c r="I379" s="35"/>
      <c r="J379" s="36"/>
    </row>
    <row r="380" spans="1:10" ht="25.5" x14ac:dyDescent="0.25">
      <c r="A380" s="25">
        <v>5305</v>
      </c>
      <c r="B380" s="26">
        <v>464200</v>
      </c>
      <c r="C380" s="27" t="s">
        <v>332</v>
      </c>
      <c r="D380" s="34">
        <f t="shared" si="97"/>
        <v>0</v>
      </c>
      <c r="E380" s="35"/>
      <c r="F380" s="35"/>
      <c r="G380" s="35"/>
      <c r="H380" s="35"/>
      <c r="I380" s="35"/>
      <c r="J380" s="36"/>
    </row>
    <row r="381" spans="1:10" x14ac:dyDescent="0.25">
      <c r="A381" s="24">
        <v>5306</v>
      </c>
      <c r="B381" s="20">
        <v>465000</v>
      </c>
      <c r="C381" s="21" t="s">
        <v>333</v>
      </c>
      <c r="D381" s="22">
        <f t="shared" si="97"/>
        <v>1850</v>
      </c>
      <c r="E381" s="22">
        <f t="shared" ref="E381:J381" si="100">E382+E383</f>
        <v>0</v>
      </c>
      <c r="F381" s="22">
        <f t="shared" si="100"/>
        <v>0</v>
      </c>
      <c r="G381" s="22">
        <f t="shared" si="100"/>
        <v>0</v>
      </c>
      <c r="H381" s="22">
        <f t="shared" si="100"/>
        <v>1850</v>
      </c>
      <c r="I381" s="22">
        <f t="shared" si="100"/>
        <v>0</v>
      </c>
      <c r="J381" s="23">
        <f t="shared" si="100"/>
        <v>0</v>
      </c>
    </row>
    <row r="382" spans="1:10" x14ac:dyDescent="0.25">
      <c r="A382" s="25">
        <v>5307</v>
      </c>
      <c r="B382" s="26">
        <v>465100</v>
      </c>
      <c r="C382" s="27" t="s">
        <v>334</v>
      </c>
      <c r="D382" s="34">
        <f t="shared" si="97"/>
        <v>1850</v>
      </c>
      <c r="E382" s="35"/>
      <c r="F382" s="35"/>
      <c r="G382" s="35"/>
      <c r="H382" s="35">
        <v>1850</v>
      </c>
      <c r="I382" s="35"/>
      <c r="J382" s="36"/>
    </row>
    <row r="383" spans="1:10" x14ac:dyDescent="0.25">
      <c r="A383" s="25">
        <v>5308</v>
      </c>
      <c r="B383" s="26">
        <v>465200</v>
      </c>
      <c r="C383" s="27" t="s">
        <v>335</v>
      </c>
      <c r="D383" s="34">
        <f t="shared" si="97"/>
        <v>0</v>
      </c>
      <c r="E383" s="35"/>
      <c r="F383" s="35"/>
      <c r="G383" s="35"/>
      <c r="H383" s="35"/>
      <c r="I383" s="35"/>
      <c r="J383" s="36"/>
    </row>
    <row r="384" spans="1:10" ht="25.5" x14ac:dyDescent="0.25">
      <c r="A384" s="24">
        <v>5309</v>
      </c>
      <c r="B384" s="20">
        <v>470000</v>
      </c>
      <c r="C384" s="21" t="s">
        <v>336</v>
      </c>
      <c r="D384" s="22">
        <f t="shared" si="97"/>
        <v>0</v>
      </c>
      <c r="E384" s="22">
        <f t="shared" ref="E384:J384" si="101">E385+E389</f>
        <v>0</v>
      </c>
      <c r="F384" s="22">
        <f t="shared" si="101"/>
        <v>0</v>
      </c>
      <c r="G384" s="22">
        <f t="shared" si="101"/>
        <v>0</v>
      </c>
      <c r="H384" s="22">
        <f t="shared" si="101"/>
        <v>0</v>
      </c>
      <c r="I384" s="22">
        <f t="shared" si="101"/>
        <v>0</v>
      </c>
      <c r="J384" s="23">
        <f t="shared" si="101"/>
        <v>0</v>
      </c>
    </row>
    <row r="385" spans="1:10" ht="25.5" x14ac:dyDescent="0.25">
      <c r="A385" s="24">
        <v>5310</v>
      </c>
      <c r="B385" s="20">
        <v>471000</v>
      </c>
      <c r="C385" s="21" t="s">
        <v>337</v>
      </c>
      <c r="D385" s="22">
        <f t="shared" si="97"/>
        <v>0</v>
      </c>
      <c r="E385" s="22">
        <f t="shared" ref="E385:J385" si="102">SUM(E386:E388)</f>
        <v>0</v>
      </c>
      <c r="F385" s="22">
        <f t="shared" si="102"/>
        <v>0</v>
      </c>
      <c r="G385" s="22">
        <f t="shared" si="102"/>
        <v>0</v>
      </c>
      <c r="H385" s="22">
        <f t="shared" si="102"/>
        <v>0</v>
      </c>
      <c r="I385" s="22">
        <f t="shared" si="102"/>
        <v>0</v>
      </c>
      <c r="J385" s="23">
        <f t="shared" si="102"/>
        <v>0</v>
      </c>
    </row>
    <row r="386" spans="1:10" ht="25.5" x14ac:dyDescent="0.25">
      <c r="A386" s="25">
        <v>5311</v>
      </c>
      <c r="B386" s="26">
        <v>471100</v>
      </c>
      <c r="C386" s="27" t="s">
        <v>338</v>
      </c>
      <c r="D386" s="34">
        <f t="shared" si="97"/>
        <v>0</v>
      </c>
      <c r="E386" s="35"/>
      <c r="F386" s="35"/>
      <c r="G386" s="35"/>
      <c r="H386" s="35"/>
      <c r="I386" s="35"/>
      <c r="J386" s="36"/>
    </row>
    <row r="387" spans="1:10" ht="25.5" x14ac:dyDescent="0.25">
      <c r="A387" s="25">
        <v>5312</v>
      </c>
      <c r="B387" s="26">
        <v>471200</v>
      </c>
      <c r="C387" s="27" t="s">
        <v>339</v>
      </c>
      <c r="D387" s="34">
        <f t="shared" si="97"/>
        <v>0</v>
      </c>
      <c r="E387" s="35"/>
      <c r="F387" s="35"/>
      <c r="G387" s="35"/>
      <c r="H387" s="35"/>
      <c r="I387" s="35"/>
      <c r="J387" s="36"/>
    </row>
    <row r="388" spans="1:10" ht="25.5" x14ac:dyDescent="0.25">
      <c r="A388" s="25">
        <v>5313</v>
      </c>
      <c r="B388" s="26">
        <v>471900</v>
      </c>
      <c r="C388" s="27" t="s">
        <v>340</v>
      </c>
      <c r="D388" s="34">
        <f t="shared" si="97"/>
        <v>0</v>
      </c>
      <c r="E388" s="35"/>
      <c r="F388" s="35"/>
      <c r="G388" s="35"/>
      <c r="H388" s="35"/>
      <c r="I388" s="35"/>
      <c r="J388" s="36"/>
    </row>
    <row r="389" spans="1:10" ht="25.5" x14ac:dyDescent="0.25">
      <c r="A389" s="24">
        <v>5314</v>
      </c>
      <c r="B389" s="20">
        <v>472000</v>
      </c>
      <c r="C389" s="21" t="s">
        <v>341</v>
      </c>
      <c r="D389" s="22">
        <f t="shared" si="97"/>
        <v>0</v>
      </c>
      <c r="E389" s="22">
        <f t="shared" ref="E389:J389" si="103">SUM(E394:E402)</f>
        <v>0</v>
      </c>
      <c r="F389" s="22">
        <f t="shared" si="103"/>
        <v>0</v>
      </c>
      <c r="G389" s="22">
        <f t="shared" si="103"/>
        <v>0</v>
      </c>
      <c r="H389" s="22">
        <f t="shared" si="103"/>
        <v>0</v>
      </c>
      <c r="I389" s="22">
        <f t="shared" si="103"/>
        <v>0</v>
      </c>
      <c r="J389" s="23">
        <f t="shared" si="103"/>
        <v>0</v>
      </c>
    </row>
    <row r="390" spans="1:10" x14ac:dyDescent="0.25">
      <c r="A390" s="131" t="s">
        <v>2</v>
      </c>
      <c r="B390" s="132" t="s">
        <v>3</v>
      </c>
      <c r="C390" s="133" t="s">
        <v>4</v>
      </c>
      <c r="D390" s="128" t="s">
        <v>196</v>
      </c>
      <c r="E390" s="124"/>
      <c r="F390" s="124"/>
      <c r="G390" s="124"/>
      <c r="H390" s="124"/>
      <c r="I390" s="124"/>
      <c r="J390" s="130"/>
    </row>
    <row r="391" spans="1:10" x14ac:dyDescent="0.25">
      <c r="A391" s="131"/>
      <c r="B391" s="132"/>
      <c r="C391" s="133"/>
      <c r="D391" s="128" t="s">
        <v>197</v>
      </c>
      <c r="E391" s="128" t="s">
        <v>198</v>
      </c>
      <c r="F391" s="124"/>
      <c r="G391" s="124"/>
      <c r="H391" s="124"/>
      <c r="I391" s="128" t="s">
        <v>8</v>
      </c>
      <c r="J391" s="129" t="s">
        <v>9</v>
      </c>
    </row>
    <row r="392" spans="1:10" ht="51" x14ac:dyDescent="0.25">
      <c r="A392" s="131"/>
      <c r="B392" s="132"/>
      <c r="C392" s="133"/>
      <c r="D392" s="124"/>
      <c r="E392" s="51" t="s">
        <v>199</v>
      </c>
      <c r="F392" s="51" t="s">
        <v>11</v>
      </c>
      <c r="G392" s="51" t="s">
        <v>12</v>
      </c>
      <c r="H392" s="51" t="s">
        <v>13</v>
      </c>
      <c r="I392" s="124"/>
      <c r="J392" s="130"/>
    </row>
    <row r="393" spans="1:10" x14ac:dyDescent="0.25">
      <c r="A393" s="55" t="s">
        <v>19</v>
      </c>
      <c r="B393" s="56" t="s">
        <v>20</v>
      </c>
      <c r="C393" s="56" t="s">
        <v>21</v>
      </c>
      <c r="D393" s="57">
        <v>4</v>
      </c>
      <c r="E393" s="57">
        <v>5</v>
      </c>
      <c r="F393" s="57">
        <v>6</v>
      </c>
      <c r="G393" s="57">
        <v>7</v>
      </c>
      <c r="H393" s="57">
        <v>8</v>
      </c>
      <c r="I393" s="57">
        <v>9</v>
      </c>
      <c r="J393" s="58">
        <v>10</v>
      </c>
    </row>
    <row r="394" spans="1:10" x14ac:dyDescent="0.25">
      <c r="A394" s="25">
        <v>5315</v>
      </c>
      <c r="B394" s="26">
        <v>472100</v>
      </c>
      <c r="C394" s="27" t="s">
        <v>342</v>
      </c>
      <c r="D394" s="34">
        <f t="shared" si="97"/>
        <v>0</v>
      </c>
      <c r="E394" s="35"/>
      <c r="F394" s="35"/>
      <c r="G394" s="35"/>
      <c r="H394" s="35"/>
      <c r="I394" s="35"/>
      <c r="J394" s="36"/>
    </row>
    <row r="395" spans="1:10" x14ac:dyDescent="0.25">
      <c r="A395" s="25">
        <v>5316</v>
      </c>
      <c r="B395" s="26">
        <v>472200</v>
      </c>
      <c r="C395" s="27" t="s">
        <v>343</v>
      </c>
      <c r="D395" s="34">
        <f t="shared" si="97"/>
        <v>0</v>
      </c>
      <c r="E395" s="35"/>
      <c r="F395" s="35"/>
      <c r="G395" s="35"/>
      <c r="H395" s="35"/>
      <c r="I395" s="35"/>
      <c r="J395" s="36"/>
    </row>
    <row r="396" spans="1:10" x14ac:dyDescent="0.25">
      <c r="A396" s="25">
        <v>5317</v>
      </c>
      <c r="B396" s="26">
        <v>472300</v>
      </c>
      <c r="C396" s="27" t="s">
        <v>344</v>
      </c>
      <c r="D396" s="34">
        <f t="shared" si="97"/>
        <v>0</v>
      </c>
      <c r="E396" s="35"/>
      <c r="F396" s="35"/>
      <c r="G396" s="35"/>
      <c r="H396" s="35"/>
      <c r="I396" s="35"/>
      <c r="J396" s="36"/>
    </row>
    <row r="397" spans="1:10" x14ac:dyDescent="0.25">
      <c r="A397" s="25">
        <v>5318</v>
      </c>
      <c r="B397" s="26">
        <v>472400</v>
      </c>
      <c r="C397" s="27" t="s">
        <v>345</v>
      </c>
      <c r="D397" s="34">
        <f t="shared" si="97"/>
        <v>0</v>
      </c>
      <c r="E397" s="35"/>
      <c r="F397" s="35"/>
      <c r="G397" s="35"/>
      <c r="H397" s="35"/>
      <c r="I397" s="35"/>
      <c r="J397" s="36"/>
    </row>
    <row r="398" spans="1:10" x14ac:dyDescent="0.25">
      <c r="A398" s="25">
        <v>5319</v>
      </c>
      <c r="B398" s="26">
        <v>472500</v>
      </c>
      <c r="C398" s="27" t="s">
        <v>346</v>
      </c>
      <c r="D398" s="34">
        <f t="shared" si="97"/>
        <v>0</v>
      </c>
      <c r="E398" s="35"/>
      <c r="F398" s="35"/>
      <c r="G398" s="35"/>
      <c r="H398" s="35"/>
      <c r="I398" s="35"/>
      <c r="J398" s="36"/>
    </row>
    <row r="399" spans="1:10" x14ac:dyDescent="0.25">
      <c r="A399" s="25">
        <v>5320</v>
      </c>
      <c r="B399" s="26">
        <v>472600</v>
      </c>
      <c r="C399" s="27" t="s">
        <v>347</v>
      </c>
      <c r="D399" s="34">
        <f t="shared" si="97"/>
        <v>0</v>
      </c>
      <c r="E399" s="35"/>
      <c r="F399" s="35"/>
      <c r="G399" s="35"/>
      <c r="H399" s="35"/>
      <c r="I399" s="35"/>
      <c r="J399" s="36"/>
    </row>
    <row r="400" spans="1:10" x14ac:dyDescent="0.25">
      <c r="A400" s="25">
        <v>5321</v>
      </c>
      <c r="B400" s="26">
        <v>472700</v>
      </c>
      <c r="C400" s="27" t="s">
        <v>348</v>
      </c>
      <c r="D400" s="34">
        <f t="shared" si="97"/>
        <v>0</v>
      </c>
      <c r="E400" s="35"/>
      <c r="F400" s="35"/>
      <c r="G400" s="35"/>
      <c r="H400" s="35"/>
      <c r="I400" s="35"/>
      <c r="J400" s="36"/>
    </row>
    <row r="401" spans="1:10" x14ac:dyDescent="0.25">
      <c r="A401" s="25">
        <v>5322</v>
      </c>
      <c r="B401" s="26">
        <v>472800</v>
      </c>
      <c r="C401" s="27" t="s">
        <v>349</v>
      </c>
      <c r="D401" s="34">
        <f t="shared" si="97"/>
        <v>0</v>
      </c>
      <c r="E401" s="35"/>
      <c r="F401" s="35"/>
      <c r="G401" s="35"/>
      <c r="H401" s="35"/>
      <c r="I401" s="35"/>
      <c r="J401" s="36"/>
    </row>
    <row r="402" spans="1:10" x14ac:dyDescent="0.25">
      <c r="A402" s="25">
        <v>5323</v>
      </c>
      <c r="B402" s="26">
        <v>472900</v>
      </c>
      <c r="C402" s="27" t="s">
        <v>350</v>
      </c>
      <c r="D402" s="34">
        <f t="shared" si="97"/>
        <v>0</v>
      </c>
      <c r="E402" s="35"/>
      <c r="F402" s="35"/>
      <c r="G402" s="35"/>
      <c r="H402" s="35"/>
      <c r="I402" s="35"/>
      <c r="J402" s="36"/>
    </row>
    <row r="403" spans="1:10" x14ac:dyDescent="0.25">
      <c r="A403" s="24">
        <v>5324</v>
      </c>
      <c r="B403" s="20">
        <v>480000</v>
      </c>
      <c r="C403" s="21" t="s">
        <v>351</v>
      </c>
      <c r="D403" s="22">
        <f t="shared" si="97"/>
        <v>250</v>
      </c>
      <c r="E403" s="22">
        <f t="shared" ref="E403:J403" si="104">E404+E407+E411+E413+E416+E422</f>
        <v>0</v>
      </c>
      <c r="F403" s="22">
        <f t="shared" si="104"/>
        <v>0</v>
      </c>
      <c r="G403" s="22">
        <f t="shared" si="104"/>
        <v>0</v>
      </c>
      <c r="H403" s="22">
        <f t="shared" si="104"/>
        <v>135</v>
      </c>
      <c r="I403" s="22">
        <f t="shared" si="104"/>
        <v>0</v>
      </c>
      <c r="J403" s="23">
        <f t="shared" si="104"/>
        <v>115</v>
      </c>
    </row>
    <row r="404" spans="1:10" x14ac:dyDescent="0.25">
      <c r="A404" s="24">
        <v>5325</v>
      </c>
      <c r="B404" s="20">
        <v>481000</v>
      </c>
      <c r="C404" s="21" t="s">
        <v>352</v>
      </c>
      <c r="D404" s="22">
        <f t="shared" si="97"/>
        <v>0</v>
      </c>
      <c r="E404" s="22">
        <f t="shared" ref="E404:J404" si="105">E405+E406</f>
        <v>0</v>
      </c>
      <c r="F404" s="22">
        <f t="shared" si="105"/>
        <v>0</v>
      </c>
      <c r="G404" s="22">
        <f t="shared" si="105"/>
        <v>0</v>
      </c>
      <c r="H404" s="22">
        <f t="shared" si="105"/>
        <v>0</v>
      </c>
      <c r="I404" s="22">
        <f t="shared" si="105"/>
        <v>0</v>
      </c>
      <c r="J404" s="23">
        <f t="shared" si="105"/>
        <v>0</v>
      </c>
    </row>
    <row r="405" spans="1:10" ht="25.5" x14ac:dyDescent="0.25">
      <c r="A405" s="25">
        <v>5326</v>
      </c>
      <c r="B405" s="26">
        <v>481100</v>
      </c>
      <c r="C405" s="27" t="s">
        <v>353</v>
      </c>
      <c r="D405" s="34">
        <f t="shared" si="97"/>
        <v>0</v>
      </c>
      <c r="E405" s="35"/>
      <c r="F405" s="35"/>
      <c r="G405" s="35"/>
      <c r="H405" s="35"/>
      <c r="I405" s="35"/>
      <c r="J405" s="36"/>
    </row>
    <row r="406" spans="1:10" x14ac:dyDescent="0.25">
      <c r="A406" s="25">
        <v>5327</v>
      </c>
      <c r="B406" s="26">
        <v>481900</v>
      </c>
      <c r="C406" s="27" t="s">
        <v>354</v>
      </c>
      <c r="D406" s="34">
        <f t="shared" si="97"/>
        <v>0</v>
      </c>
      <c r="E406" s="35"/>
      <c r="F406" s="35"/>
      <c r="G406" s="35"/>
      <c r="H406" s="35"/>
      <c r="I406" s="35"/>
      <c r="J406" s="36"/>
    </row>
    <row r="407" spans="1:10" x14ac:dyDescent="0.25">
      <c r="A407" s="24">
        <v>5328</v>
      </c>
      <c r="B407" s="20">
        <v>482000</v>
      </c>
      <c r="C407" s="21" t="s">
        <v>355</v>
      </c>
      <c r="D407" s="22">
        <f t="shared" si="97"/>
        <v>200</v>
      </c>
      <c r="E407" s="22">
        <f t="shared" ref="E407:J407" si="106">SUM(E408:E410)</f>
        <v>0</v>
      </c>
      <c r="F407" s="22">
        <f t="shared" si="106"/>
        <v>0</v>
      </c>
      <c r="G407" s="22">
        <f t="shared" si="106"/>
        <v>0</v>
      </c>
      <c r="H407" s="22">
        <f t="shared" si="106"/>
        <v>135</v>
      </c>
      <c r="I407" s="22">
        <f t="shared" si="106"/>
        <v>0</v>
      </c>
      <c r="J407" s="23">
        <f t="shared" si="106"/>
        <v>65</v>
      </c>
    </row>
    <row r="408" spans="1:10" x14ac:dyDescent="0.25">
      <c r="A408" s="25">
        <v>5329</v>
      </c>
      <c r="B408" s="26">
        <v>482100</v>
      </c>
      <c r="C408" s="27" t="s">
        <v>356</v>
      </c>
      <c r="D408" s="34">
        <v>175</v>
      </c>
      <c r="E408" s="35"/>
      <c r="F408" s="35"/>
      <c r="G408" s="35"/>
      <c r="H408" s="35">
        <v>135</v>
      </c>
      <c r="I408" s="35"/>
      <c r="J408" s="36">
        <v>40</v>
      </c>
    </row>
    <row r="409" spans="1:10" x14ac:dyDescent="0.25">
      <c r="A409" s="25">
        <v>5330</v>
      </c>
      <c r="B409" s="26">
        <v>482200</v>
      </c>
      <c r="C409" s="27" t="s">
        <v>357</v>
      </c>
      <c r="D409" s="34">
        <f t="shared" si="97"/>
        <v>25</v>
      </c>
      <c r="E409" s="35"/>
      <c r="F409" s="35"/>
      <c r="G409" s="35"/>
      <c r="H409" s="35"/>
      <c r="I409" s="35"/>
      <c r="J409" s="36">
        <v>25</v>
      </c>
    </row>
    <row r="410" spans="1:10" x14ac:dyDescent="0.25">
      <c r="A410" s="25">
        <v>5331</v>
      </c>
      <c r="B410" s="26">
        <v>482300</v>
      </c>
      <c r="C410" s="27" t="s">
        <v>358</v>
      </c>
      <c r="D410" s="34"/>
      <c r="E410" s="35"/>
      <c r="F410" s="35"/>
      <c r="G410" s="35"/>
      <c r="H410" s="35"/>
      <c r="I410" s="35"/>
      <c r="J410" s="36"/>
    </row>
    <row r="411" spans="1:10" x14ac:dyDescent="0.25">
      <c r="A411" s="24">
        <v>5332</v>
      </c>
      <c r="B411" s="20">
        <v>483000</v>
      </c>
      <c r="C411" s="21" t="s">
        <v>359</v>
      </c>
      <c r="D411" s="22">
        <f t="shared" si="97"/>
        <v>0</v>
      </c>
      <c r="E411" s="22">
        <f t="shared" ref="E411:J411" si="107">E412</f>
        <v>0</v>
      </c>
      <c r="F411" s="22">
        <f t="shared" si="107"/>
        <v>0</v>
      </c>
      <c r="G411" s="22">
        <f t="shared" si="107"/>
        <v>0</v>
      </c>
      <c r="H411" s="22">
        <f t="shared" si="107"/>
        <v>0</v>
      </c>
      <c r="I411" s="22">
        <f t="shared" si="107"/>
        <v>0</v>
      </c>
      <c r="J411" s="23">
        <f t="shared" si="107"/>
        <v>0</v>
      </c>
    </row>
    <row r="412" spans="1:10" x14ac:dyDescent="0.25">
      <c r="A412" s="25">
        <v>5333</v>
      </c>
      <c r="B412" s="26">
        <v>483100</v>
      </c>
      <c r="C412" s="27" t="s">
        <v>360</v>
      </c>
      <c r="D412" s="34">
        <f t="shared" si="97"/>
        <v>0</v>
      </c>
      <c r="E412" s="35"/>
      <c r="F412" s="35"/>
      <c r="G412" s="35"/>
      <c r="H412" s="35"/>
      <c r="I412" s="35"/>
      <c r="J412" s="36"/>
    </row>
    <row r="413" spans="1:10" ht="38.25" x14ac:dyDescent="0.25">
      <c r="A413" s="24">
        <v>5334</v>
      </c>
      <c r="B413" s="20">
        <v>484000</v>
      </c>
      <c r="C413" s="21" t="s">
        <v>361</v>
      </c>
      <c r="D413" s="22">
        <f t="shared" si="97"/>
        <v>0</v>
      </c>
      <c r="E413" s="22">
        <f t="shared" ref="E413:J413" si="108">E414+E415</f>
        <v>0</v>
      </c>
      <c r="F413" s="22">
        <f t="shared" si="108"/>
        <v>0</v>
      </c>
      <c r="G413" s="22">
        <f t="shared" si="108"/>
        <v>0</v>
      </c>
      <c r="H413" s="22">
        <f t="shared" si="108"/>
        <v>0</v>
      </c>
      <c r="I413" s="22">
        <f t="shared" si="108"/>
        <v>0</v>
      </c>
      <c r="J413" s="23">
        <f t="shared" si="108"/>
        <v>0</v>
      </c>
    </row>
    <row r="414" spans="1:10" ht="25.5" x14ac:dyDescent="0.25">
      <c r="A414" s="25">
        <v>5335</v>
      </c>
      <c r="B414" s="26">
        <v>484100</v>
      </c>
      <c r="C414" s="27" t="s">
        <v>362</v>
      </c>
      <c r="D414" s="34">
        <f t="shared" si="97"/>
        <v>0</v>
      </c>
      <c r="E414" s="35"/>
      <c r="F414" s="35"/>
      <c r="G414" s="35"/>
      <c r="H414" s="35"/>
      <c r="I414" s="35"/>
      <c r="J414" s="36"/>
    </row>
    <row r="415" spans="1:10" x14ac:dyDescent="0.25">
      <c r="A415" s="25">
        <v>5336</v>
      </c>
      <c r="B415" s="26">
        <v>484200</v>
      </c>
      <c r="C415" s="27" t="s">
        <v>363</v>
      </c>
      <c r="D415" s="34">
        <f t="shared" si="97"/>
        <v>0</v>
      </c>
      <c r="E415" s="35"/>
      <c r="F415" s="35"/>
      <c r="G415" s="35"/>
      <c r="H415" s="35"/>
      <c r="I415" s="35"/>
      <c r="J415" s="36"/>
    </row>
    <row r="416" spans="1:10" ht="25.5" x14ac:dyDescent="0.25">
      <c r="A416" s="24">
        <v>5337</v>
      </c>
      <c r="B416" s="20">
        <v>485000</v>
      </c>
      <c r="C416" s="21" t="s">
        <v>364</v>
      </c>
      <c r="D416" s="22">
        <f t="shared" si="97"/>
        <v>50</v>
      </c>
      <c r="E416" s="22">
        <f t="shared" ref="E416:J416" si="109">E417</f>
        <v>0</v>
      </c>
      <c r="F416" s="22">
        <f t="shared" si="109"/>
        <v>0</v>
      </c>
      <c r="G416" s="22">
        <f t="shared" si="109"/>
        <v>0</v>
      </c>
      <c r="H416" s="22">
        <f t="shared" si="109"/>
        <v>0</v>
      </c>
      <c r="I416" s="22">
        <f t="shared" si="109"/>
        <v>0</v>
      </c>
      <c r="J416" s="23">
        <f t="shared" si="109"/>
        <v>50</v>
      </c>
    </row>
    <row r="417" spans="1:10" ht="25.5" x14ac:dyDescent="0.25">
      <c r="A417" s="25">
        <v>5338</v>
      </c>
      <c r="B417" s="26">
        <v>485100</v>
      </c>
      <c r="C417" s="27" t="s">
        <v>365</v>
      </c>
      <c r="D417" s="34">
        <f t="shared" si="97"/>
        <v>50</v>
      </c>
      <c r="E417" s="35"/>
      <c r="F417" s="35"/>
      <c r="G417" s="35"/>
      <c r="H417" s="35"/>
      <c r="I417" s="35"/>
      <c r="J417" s="36">
        <v>50</v>
      </c>
    </row>
    <row r="418" spans="1:10" x14ac:dyDescent="0.25">
      <c r="A418" s="131" t="s">
        <v>2</v>
      </c>
      <c r="B418" s="132" t="s">
        <v>3</v>
      </c>
      <c r="C418" s="133" t="s">
        <v>4</v>
      </c>
      <c r="D418" s="128" t="s">
        <v>196</v>
      </c>
      <c r="E418" s="124"/>
      <c r="F418" s="124"/>
      <c r="G418" s="124"/>
      <c r="H418" s="124"/>
      <c r="I418" s="124"/>
      <c r="J418" s="130"/>
    </row>
    <row r="419" spans="1:10" x14ac:dyDescent="0.25">
      <c r="A419" s="131"/>
      <c r="B419" s="132"/>
      <c r="C419" s="133"/>
      <c r="D419" s="128" t="s">
        <v>197</v>
      </c>
      <c r="E419" s="128" t="s">
        <v>198</v>
      </c>
      <c r="F419" s="124"/>
      <c r="G419" s="124"/>
      <c r="H419" s="124"/>
      <c r="I419" s="128" t="s">
        <v>8</v>
      </c>
      <c r="J419" s="129" t="s">
        <v>9</v>
      </c>
    </row>
    <row r="420" spans="1:10" ht="51" x14ac:dyDescent="0.25">
      <c r="A420" s="131"/>
      <c r="B420" s="132"/>
      <c r="C420" s="133"/>
      <c r="D420" s="124"/>
      <c r="E420" s="51" t="s">
        <v>199</v>
      </c>
      <c r="F420" s="51" t="s">
        <v>11</v>
      </c>
      <c r="G420" s="51" t="s">
        <v>12</v>
      </c>
      <c r="H420" s="51" t="s">
        <v>13</v>
      </c>
      <c r="I420" s="124"/>
      <c r="J420" s="130"/>
    </row>
    <row r="421" spans="1:10" x14ac:dyDescent="0.25">
      <c r="A421" s="55" t="s">
        <v>19</v>
      </c>
      <c r="B421" s="56" t="s">
        <v>20</v>
      </c>
      <c r="C421" s="56" t="s">
        <v>21</v>
      </c>
      <c r="D421" s="57">
        <v>4</v>
      </c>
      <c r="E421" s="57">
        <v>5</v>
      </c>
      <c r="F421" s="57">
        <v>6</v>
      </c>
      <c r="G421" s="57">
        <v>7</v>
      </c>
      <c r="H421" s="57">
        <v>8</v>
      </c>
      <c r="I421" s="57">
        <v>9</v>
      </c>
      <c r="J421" s="58">
        <v>10</v>
      </c>
    </row>
    <row r="422" spans="1:10" ht="38.25" x14ac:dyDescent="0.25">
      <c r="A422" s="24">
        <v>5339</v>
      </c>
      <c r="B422" s="20">
        <v>489000</v>
      </c>
      <c r="C422" s="21" t="s">
        <v>366</v>
      </c>
      <c r="D422" s="22">
        <f t="shared" si="97"/>
        <v>0</v>
      </c>
      <c r="E422" s="22">
        <f t="shared" ref="E422:J422" si="110">E423</f>
        <v>0</v>
      </c>
      <c r="F422" s="22">
        <f t="shared" si="110"/>
        <v>0</v>
      </c>
      <c r="G422" s="22">
        <f t="shared" si="110"/>
        <v>0</v>
      </c>
      <c r="H422" s="22">
        <f t="shared" si="110"/>
        <v>0</v>
      </c>
      <c r="I422" s="22">
        <f t="shared" si="110"/>
        <v>0</v>
      </c>
      <c r="J422" s="23">
        <f t="shared" si="110"/>
        <v>0</v>
      </c>
    </row>
    <row r="423" spans="1:10" ht="25.5" x14ac:dyDescent="0.25">
      <c r="A423" s="25">
        <v>5340</v>
      </c>
      <c r="B423" s="26">
        <v>489100</v>
      </c>
      <c r="C423" s="27" t="s">
        <v>367</v>
      </c>
      <c r="D423" s="34">
        <f t="shared" si="97"/>
        <v>0</v>
      </c>
      <c r="E423" s="35"/>
      <c r="F423" s="35"/>
      <c r="G423" s="35"/>
      <c r="H423" s="35"/>
      <c r="I423" s="35"/>
      <c r="J423" s="36"/>
    </row>
    <row r="424" spans="1:10" ht="25.5" x14ac:dyDescent="0.25">
      <c r="A424" s="24">
        <v>5341</v>
      </c>
      <c r="B424" s="20">
        <v>500000</v>
      </c>
      <c r="C424" s="21" t="s">
        <v>368</v>
      </c>
      <c r="D424" s="22">
        <f t="shared" si="97"/>
        <v>10300</v>
      </c>
      <c r="E424" s="22">
        <f t="shared" ref="E424:J424" si="111">E425+E447+E460+E463+E471</f>
        <v>7700</v>
      </c>
      <c r="F424" s="22">
        <f t="shared" si="111"/>
        <v>0</v>
      </c>
      <c r="G424" s="22">
        <f t="shared" si="111"/>
        <v>2000</v>
      </c>
      <c r="H424" s="22">
        <f t="shared" si="111"/>
        <v>0</v>
      </c>
      <c r="I424" s="22">
        <f t="shared" si="111"/>
        <v>0</v>
      </c>
      <c r="J424" s="23">
        <f t="shared" si="111"/>
        <v>600</v>
      </c>
    </row>
    <row r="425" spans="1:10" x14ac:dyDescent="0.25">
      <c r="A425" s="24">
        <v>5342</v>
      </c>
      <c r="B425" s="20">
        <v>510000</v>
      </c>
      <c r="C425" s="21" t="s">
        <v>369</v>
      </c>
      <c r="D425" s="22">
        <f t="shared" si="97"/>
        <v>10300</v>
      </c>
      <c r="E425" s="22">
        <f t="shared" ref="E425:J425" si="112">E426+E431+E441+E443+E445</f>
        <v>7700</v>
      </c>
      <c r="F425" s="22">
        <f t="shared" si="112"/>
        <v>0</v>
      </c>
      <c r="G425" s="22">
        <f t="shared" si="112"/>
        <v>2000</v>
      </c>
      <c r="H425" s="22">
        <f t="shared" si="112"/>
        <v>0</v>
      </c>
      <c r="I425" s="22">
        <f t="shared" si="112"/>
        <v>0</v>
      </c>
      <c r="J425" s="23">
        <f t="shared" si="112"/>
        <v>600</v>
      </c>
    </row>
    <row r="426" spans="1:10" x14ac:dyDescent="0.25">
      <c r="A426" s="24">
        <v>5343</v>
      </c>
      <c r="B426" s="20">
        <v>511000</v>
      </c>
      <c r="C426" s="21" t="s">
        <v>370</v>
      </c>
      <c r="D426" s="22">
        <f t="shared" si="97"/>
        <v>0</v>
      </c>
      <c r="E426" s="22">
        <f t="shared" ref="E426:J426" si="113">SUM(E427:E430)</f>
        <v>0</v>
      </c>
      <c r="F426" s="22">
        <f t="shared" si="113"/>
        <v>0</v>
      </c>
      <c r="G426" s="22">
        <f t="shared" si="113"/>
        <v>0</v>
      </c>
      <c r="H426" s="22">
        <f t="shared" si="113"/>
        <v>0</v>
      </c>
      <c r="I426" s="22">
        <f t="shared" si="113"/>
        <v>0</v>
      </c>
      <c r="J426" s="23">
        <f t="shared" si="113"/>
        <v>0</v>
      </c>
    </row>
    <row r="427" spans="1:10" x14ac:dyDescent="0.25">
      <c r="A427" s="25">
        <v>5344</v>
      </c>
      <c r="B427" s="26">
        <v>511100</v>
      </c>
      <c r="C427" s="27" t="s">
        <v>371</v>
      </c>
      <c r="D427" s="34">
        <f t="shared" si="97"/>
        <v>0</v>
      </c>
      <c r="E427" s="35"/>
      <c r="F427" s="35"/>
      <c r="G427" s="35"/>
      <c r="H427" s="35"/>
      <c r="I427" s="35"/>
      <c r="J427" s="36"/>
    </row>
    <row r="428" spans="1:10" x14ac:dyDescent="0.25">
      <c r="A428" s="25">
        <v>5345</v>
      </c>
      <c r="B428" s="26">
        <v>511200</v>
      </c>
      <c r="C428" s="27" t="s">
        <v>372</v>
      </c>
      <c r="D428" s="34">
        <f t="shared" si="97"/>
        <v>0</v>
      </c>
      <c r="E428" s="35"/>
      <c r="F428" s="35"/>
      <c r="G428" s="35"/>
      <c r="H428" s="35"/>
      <c r="I428" s="35"/>
      <c r="J428" s="36"/>
    </row>
    <row r="429" spans="1:10" x14ac:dyDescent="0.25">
      <c r="A429" s="25">
        <v>5346</v>
      </c>
      <c r="B429" s="26">
        <v>511300</v>
      </c>
      <c r="C429" s="27" t="s">
        <v>373</v>
      </c>
      <c r="D429" s="34">
        <f t="shared" si="97"/>
        <v>0</v>
      </c>
      <c r="E429" s="35"/>
      <c r="F429" s="35"/>
      <c r="G429" s="35"/>
      <c r="H429" s="35"/>
      <c r="I429" s="35"/>
      <c r="J429" s="36"/>
    </row>
    <row r="430" spans="1:10" x14ac:dyDescent="0.25">
      <c r="A430" s="25">
        <v>5347</v>
      </c>
      <c r="B430" s="26">
        <v>511400</v>
      </c>
      <c r="C430" s="27" t="s">
        <v>374</v>
      </c>
      <c r="D430" s="34">
        <f t="shared" si="97"/>
        <v>0</v>
      </c>
      <c r="E430" s="35"/>
      <c r="F430" s="35"/>
      <c r="G430" s="35"/>
      <c r="H430" s="35"/>
      <c r="I430" s="35"/>
      <c r="J430" s="36"/>
    </row>
    <row r="431" spans="1:10" x14ac:dyDescent="0.25">
      <c r="A431" s="24">
        <v>5348</v>
      </c>
      <c r="B431" s="20">
        <v>512000</v>
      </c>
      <c r="C431" s="21" t="s">
        <v>375</v>
      </c>
      <c r="D431" s="22">
        <f t="shared" si="97"/>
        <v>10000</v>
      </c>
      <c r="E431" s="22">
        <f t="shared" ref="E431:J431" si="114">SUM(E432:E440)</f>
        <v>7700</v>
      </c>
      <c r="F431" s="22">
        <f t="shared" si="114"/>
        <v>0</v>
      </c>
      <c r="G431" s="22">
        <f t="shared" si="114"/>
        <v>2000</v>
      </c>
      <c r="H431" s="22">
        <f t="shared" si="114"/>
        <v>0</v>
      </c>
      <c r="I431" s="22">
        <f t="shared" si="114"/>
        <v>0</v>
      </c>
      <c r="J431" s="23">
        <f t="shared" si="114"/>
        <v>300</v>
      </c>
    </row>
    <row r="432" spans="1:10" x14ac:dyDescent="0.25">
      <c r="A432" s="25">
        <v>5349</v>
      </c>
      <c r="B432" s="26">
        <v>512100</v>
      </c>
      <c r="C432" s="27" t="s">
        <v>376</v>
      </c>
      <c r="D432" s="34">
        <f t="shared" si="97"/>
        <v>0</v>
      </c>
      <c r="E432" s="35"/>
      <c r="F432" s="35"/>
      <c r="G432" s="35"/>
      <c r="H432" s="35"/>
      <c r="I432" s="35"/>
      <c r="J432" s="36"/>
    </row>
    <row r="433" spans="1:10" x14ac:dyDescent="0.25">
      <c r="A433" s="25">
        <v>5350</v>
      </c>
      <c r="B433" s="26">
        <v>512200</v>
      </c>
      <c r="C433" s="27" t="s">
        <v>377</v>
      </c>
      <c r="D433" s="34">
        <f t="shared" si="97"/>
        <v>1600</v>
      </c>
      <c r="E433" s="35"/>
      <c r="F433" s="35"/>
      <c r="G433" s="35">
        <v>1400</v>
      </c>
      <c r="H433" s="35"/>
      <c r="I433" s="35"/>
      <c r="J433" s="36">
        <v>200</v>
      </c>
    </row>
    <row r="434" spans="1:10" x14ac:dyDescent="0.25">
      <c r="A434" s="25">
        <v>5351</v>
      </c>
      <c r="B434" s="26">
        <v>512300</v>
      </c>
      <c r="C434" s="27" t="s">
        <v>378</v>
      </c>
      <c r="D434" s="34">
        <f t="shared" si="97"/>
        <v>0</v>
      </c>
      <c r="E434" s="35"/>
      <c r="F434" s="35"/>
      <c r="G434" s="35"/>
      <c r="H434" s="35"/>
      <c r="I434" s="35"/>
      <c r="J434" s="36"/>
    </row>
    <row r="435" spans="1:10" x14ac:dyDescent="0.25">
      <c r="A435" s="25">
        <v>5352</v>
      </c>
      <c r="B435" s="26">
        <v>512400</v>
      </c>
      <c r="C435" s="27" t="s">
        <v>379</v>
      </c>
      <c r="D435" s="34">
        <f t="shared" si="97"/>
        <v>0</v>
      </c>
      <c r="E435" s="35"/>
      <c r="F435" s="35"/>
      <c r="G435" s="35"/>
      <c r="H435" s="35"/>
      <c r="I435" s="35"/>
      <c r="J435" s="36"/>
    </row>
    <row r="436" spans="1:10" x14ac:dyDescent="0.25">
      <c r="A436" s="25">
        <v>5353</v>
      </c>
      <c r="B436" s="26">
        <v>512500</v>
      </c>
      <c r="C436" s="27" t="s">
        <v>380</v>
      </c>
      <c r="D436" s="34">
        <f t="shared" si="97"/>
        <v>8400</v>
      </c>
      <c r="E436" s="35">
        <v>7700</v>
      </c>
      <c r="F436" s="35"/>
      <c r="G436" s="35">
        <v>600</v>
      </c>
      <c r="H436" s="35"/>
      <c r="I436" s="35"/>
      <c r="J436" s="36">
        <v>100</v>
      </c>
    </row>
    <row r="437" spans="1:10" x14ac:dyDescent="0.25">
      <c r="A437" s="25">
        <v>5354</v>
      </c>
      <c r="B437" s="26">
        <v>512600</v>
      </c>
      <c r="C437" s="27" t="s">
        <v>381</v>
      </c>
      <c r="D437" s="34">
        <f t="shared" si="97"/>
        <v>0</v>
      </c>
      <c r="E437" s="35"/>
      <c r="F437" s="35"/>
      <c r="G437" s="35"/>
      <c r="H437" s="35"/>
      <c r="I437" s="35"/>
      <c r="J437" s="36"/>
    </row>
    <row r="438" spans="1:10" x14ac:dyDescent="0.25">
      <c r="A438" s="25">
        <v>5355</v>
      </c>
      <c r="B438" s="26">
        <v>512700</v>
      </c>
      <c r="C438" s="27" t="s">
        <v>382</v>
      </c>
      <c r="D438" s="34">
        <f t="shared" si="97"/>
        <v>0</v>
      </c>
      <c r="E438" s="35"/>
      <c r="F438" s="35"/>
      <c r="G438" s="35"/>
      <c r="H438" s="35"/>
      <c r="I438" s="35"/>
      <c r="J438" s="36"/>
    </row>
    <row r="439" spans="1:10" x14ac:dyDescent="0.25">
      <c r="A439" s="25">
        <v>5356</v>
      </c>
      <c r="B439" s="26">
        <v>512800</v>
      </c>
      <c r="C439" s="27" t="s">
        <v>383</v>
      </c>
      <c r="D439" s="34">
        <f t="shared" si="97"/>
        <v>0</v>
      </c>
      <c r="E439" s="35"/>
      <c r="F439" s="35"/>
      <c r="G439" s="35"/>
      <c r="H439" s="35"/>
      <c r="I439" s="35"/>
      <c r="J439" s="36"/>
    </row>
    <row r="440" spans="1:10" x14ac:dyDescent="0.25">
      <c r="A440" s="25">
        <v>5357</v>
      </c>
      <c r="B440" s="26">
        <v>512900</v>
      </c>
      <c r="C440" s="27" t="s">
        <v>384</v>
      </c>
      <c r="D440" s="34">
        <f t="shared" si="97"/>
        <v>0</v>
      </c>
      <c r="E440" s="35"/>
      <c r="F440" s="35"/>
      <c r="G440" s="35"/>
      <c r="H440" s="35"/>
      <c r="I440" s="35"/>
      <c r="J440" s="36"/>
    </row>
    <row r="441" spans="1:10" x14ac:dyDescent="0.25">
      <c r="A441" s="24">
        <v>5358</v>
      </c>
      <c r="B441" s="20">
        <v>513000</v>
      </c>
      <c r="C441" s="21" t="s">
        <v>385</v>
      </c>
      <c r="D441" s="22">
        <f t="shared" si="97"/>
        <v>300</v>
      </c>
      <c r="E441" s="22">
        <f t="shared" ref="E441:J441" si="115">E442</f>
        <v>0</v>
      </c>
      <c r="F441" s="22">
        <f t="shared" si="115"/>
        <v>0</v>
      </c>
      <c r="G441" s="22">
        <f t="shared" si="115"/>
        <v>0</v>
      </c>
      <c r="H441" s="22">
        <f t="shared" si="115"/>
        <v>0</v>
      </c>
      <c r="I441" s="22">
        <f t="shared" si="115"/>
        <v>0</v>
      </c>
      <c r="J441" s="23">
        <f t="shared" si="115"/>
        <v>300</v>
      </c>
    </row>
    <row r="442" spans="1:10" x14ac:dyDescent="0.25">
      <c r="A442" s="25">
        <v>5359</v>
      </c>
      <c r="B442" s="26">
        <v>513100</v>
      </c>
      <c r="C442" s="27" t="s">
        <v>386</v>
      </c>
      <c r="D442" s="34">
        <f t="shared" si="97"/>
        <v>300</v>
      </c>
      <c r="E442" s="35"/>
      <c r="F442" s="35"/>
      <c r="G442" s="35"/>
      <c r="H442" s="35"/>
      <c r="I442" s="35"/>
      <c r="J442" s="36">
        <v>300</v>
      </c>
    </row>
    <row r="443" spans="1:10" x14ac:dyDescent="0.25">
      <c r="A443" s="24">
        <v>5360</v>
      </c>
      <c r="B443" s="20">
        <v>514000</v>
      </c>
      <c r="C443" s="21" t="s">
        <v>387</v>
      </c>
      <c r="D443" s="22">
        <f t="shared" si="97"/>
        <v>0</v>
      </c>
      <c r="E443" s="22">
        <f t="shared" ref="E443:J443" si="116">E444</f>
        <v>0</v>
      </c>
      <c r="F443" s="22">
        <f t="shared" si="116"/>
        <v>0</v>
      </c>
      <c r="G443" s="22">
        <f t="shared" si="116"/>
        <v>0</v>
      </c>
      <c r="H443" s="22">
        <f t="shared" si="116"/>
        <v>0</v>
      </c>
      <c r="I443" s="22">
        <f t="shared" si="116"/>
        <v>0</v>
      </c>
      <c r="J443" s="23">
        <f t="shared" si="116"/>
        <v>0</v>
      </c>
    </row>
    <row r="444" spans="1:10" x14ac:dyDescent="0.25">
      <c r="A444" s="25">
        <v>5361</v>
      </c>
      <c r="B444" s="26">
        <v>514100</v>
      </c>
      <c r="C444" s="27" t="s">
        <v>388</v>
      </c>
      <c r="D444" s="34">
        <f t="shared" si="97"/>
        <v>0</v>
      </c>
      <c r="E444" s="35"/>
      <c r="F444" s="35"/>
      <c r="G444" s="35"/>
      <c r="H444" s="35"/>
      <c r="I444" s="35"/>
      <c r="J444" s="36"/>
    </row>
    <row r="445" spans="1:10" x14ac:dyDescent="0.25">
      <c r="A445" s="24">
        <v>5362</v>
      </c>
      <c r="B445" s="20">
        <v>515000</v>
      </c>
      <c r="C445" s="21" t="s">
        <v>389</v>
      </c>
      <c r="D445" s="22">
        <f t="shared" si="97"/>
        <v>0</v>
      </c>
      <c r="E445" s="22">
        <f t="shared" ref="E445:J445" si="117">E446</f>
        <v>0</v>
      </c>
      <c r="F445" s="22">
        <f t="shared" si="117"/>
        <v>0</v>
      </c>
      <c r="G445" s="22">
        <f t="shared" si="117"/>
        <v>0</v>
      </c>
      <c r="H445" s="22">
        <f t="shared" si="117"/>
        <v>0</v>
      </c>
      <c r="I445" s="22">
        <f t="shared" si="117"/>
        <v>0</v>
      </c>
      <c r="J445" s="23">
        <f t="shared" si="117"/>
        <v>0</v>
      </c>
    </row>
    <row r="446" spans="1:10" x14ac:dyDescent="0.25">
      <c r="A446" s="25">
        <v>5363</v>
      </c>
      <c r="B446" s="26">
        <v>515100</v>
      </c>
      <c r="C446" s="27" t="s">
        <v>390</v>
      </c>
      <c r="D446" s="34">
        <f t="shared" si="97"/>
        <v>0</v>
      </c>
      <c r="E446" s="35"/>
      <c r="F446" s="35"/>
      <c r="G446" s="35"/>
      <c r="H446" s="35"/>
      <c r="I446" s="35"/>
      <c r="J446" s="36"/>
    </row>
    <row r="447" spans="1:10" x14ac:dyDescent="0.25">
      <c r="A447" s="24">
        <v>5364</v>
      </c>
      <c r="B447" s="20">
        <v>520000</v>
      </c>
      <c r="C447" s="21" t="s">
        <v>391</v>
      </c>
      <c r="D447" s="22">
        <f t="shared" ref="D447:D524" si="118">SUM(E447:J447)</f>
        <v>0</v>
      </c>
      <c r="E447" s="22">
        <f t="shared" ref="E447:J447" si="119">E448+E450+E458</f>
        <v>0</v>
      </c>
      <c r="F447" s="22">
        <f t="shared" si="119"/>
        <v>0</v>
      </c>
      <c r="G447" s="22">
        <f t="shared" si="119"/>
        <v>0</v>
      </c>
      <c r="H447" s="22">
        <f t="shared" si="119"/>
        <v>0</v>
      </c>
      <c r="I447" s="22">
        <f t="shared" si="119"/>
        <v>0</v>
      </c>
      <c r="J447" s="23">
        <f t="shared" si="119"/>
        <v>0</v>
      </c>
    </row>
    <row r="448" spans="1:10" x14ac:dyDescent="0.25">
      <c r="A448" s="24">
        <v>5365</v>
      </c>
      <c r="B448" s="20">
        <v>521000</v>
      </c>
      <c r="C448" s="21" t="s">
        <v>392</v>
      </c>
      <c r="D448" s="22">
        <f t="shared" si="118"/>
        <v>0</v>
      </c>
      <c r="E448" s="22">
        <f t="shared" ref="E448:J448" si="120">E449</f>
        <v>0</v>
      </c>
      <c r="F448" s="22">
        <f t="shared" si="120"/>
        <v>0</v>
      </c>
      <c r="G448" s="22">
        <f t="shared" si="120"/>
        <v>0</v>
      </c>
      <c r="H448" s="22">
        <f t="shared" si="120"/>
        <v>0</v>
      </c>
      <c r="I448" s="22">
        <f t="shared" si="120"/>
        <v>0</v>
      </c>
      <c r="J448" s="23">
        <f t="shared" si="120"/>
        <v>0</v>
      </c>
    </row>
    <row r="449" spans="1:10" x14ac:dyDescent="0.25">
      <c r="A449" s="25">
        <v>5366</v>
      </c>
      <c r="B449" s="26">
        <v>521100</v>
      </c>
      <c r="C449" s="27" t="s">
        <v>393</v>
      </c>
      <c r="D449" s="34">
        <f t="shared" si="118"/>
        <v>0</v>
      </c>
      <c r="E449" s="35"/>
      <c r="F449" s="35"/>
      <c r="G449" s="35"/>
      <c r="H449" s="35"/>
      <c r="I449" s="35"/>
      <c r="J449" s="36"/>
    </row>
    <row r="450" spans="1:10" x14ac:dyDescent="0.25">
      <c r="A450" s="24">
        <v>5367</v>
      </c>
      <c r="B450" s="20">
        <v>522000</v>
      </c>
      <c r="C450" s="21" t="s">
        <v>394</v>
      </c>
      <c r="D450" s="22">
        <f t="shared" si="118"/>
        <v>0</v>
      </c>
      <c r="E450" s="22">
        <f t="shared" ref="E450:J450" si="121">SUM(E451:E457)</f>
        <v>0</v>
      </c>
      <c r="F450" s="22">
        <f t="shared" si="121"/>
        <v>0</v>
      </c>
      <c r="G450" s="22">
        <f t="shared" si="121"/>
        <v>0</v>
      </c>
      <c r="H450" s="22">
        <f t="shared" si="121"/>
        <v>0</v>
      </c>
      <c r="I450" s="22">
        <f t="shared" si="121"/>
        <v>0</v>
      </c>
      <c r="J450" s="23">
        <f t="shared" si="121"/>
        <v>0</v>
      </c>
    </row>
    <row r="451" spans="1:10" x14ac:dyDescent="0.25">
      <c r="A451" s="25">
        <v>5368</v>
      </c>
      <c r="B451" s="26">
        <v>522100</v>
      </c>
      <c r="C451" s="27" t="s">
        <v>395</v>
      </c>
      <c r="D451" s="34">
        <f t="shared" si="118"/>
        <v>0</v>
      </c>
      <c r="E451" s="35"/>
      <c r="F451" s="35"/>
      <c r="G451" s="35"/>
      <c r="H451" s="35"/>
      <c r="I451" s="35"/>
      <c r="J451" s="36"/>
    </row>
    <row r="452" spans="1:10" x14ac:dyDescent="0.25">
      <c r="A452" s="131" t="s">
        <v>2</v>
      </c>
      <c r="B452" s="132" t="s">
        <v>3</v>
      </c>
      <c r="C452" s="133" t="s">
        <v>4</v>
      </c>
      <c r="D452" s="128" t="s">
        <v>196</v>
      </c>
      <c r="E452" s="124"/>
      <c r="F452" s="124"/>
      <c r="G452" s="124"/>
      <c r="H452" s="124"/>
      <c r="I452" s="124"/>
      <c r="J452" s="130"/>
    </row>
    <row r="453" spans="1:10" x14ac:dyDescent="0.25">
      <c r="A453" s="131"/>
      <c r="B453" s="132"/>
      <c r="C453" s="133"/>
      <c r="D453" s="128" t="s">
        <v>197</v>
      </c>
      <c r="E453" s="128" t="s">
        <v>198</v>
      </c>
      <c r="F453" s="124"/>
      <c r="G453" s="124"/>
      <c r="H453" s="124"/>
      <c r="I453" s="128" t="s">
        <v>8</v>
      </c>
      <c r="J453" s="129" t="s">
        <v>9</v>
      </c>
    </row>
    <row r="454" spans="1:10" ht="51" x14ac:dyDescent="0.25">
      <c r="A454" s="131"/>
      <c r="B454" s="132"/>
      <c r="C454" s="133"/>
      <c r="D454" s="124"/>
      <c r="E454" s="51" t="s">
        <v>199</v>
      </c>
      <c r="F454" s="51" t="s">
        <v>11</v>
      </c>
      <c r="G454" s="51" t="s">
        <v>12</v>
      </c>
      <c r="H454" s="51" t="s">
        <v>13</v>
      </c>
      <c r="I454" s="124"/>
      <c r="J454" s="130"/>
    </row>
    <row r="455" spans="1:10" x14ac:dyDescent="0.25">
      <c r="A455" s="55" t="s">
        <v>19</v>
      </c>
      <c r="B455" s="56" t="s">
        <v>20</v>
      </c>
      <c r="C455" s="56" t="s">
        <v>21</v>
      </c>
      <c r="D455" s="57" t="s">
        <v>22</v>
      </c>
      <c r="E455" s="57" t="s">
        <v>23</v>
      </c>
      <c r="F455" s="57" t="s">
        <v>24</v>
      </c>
      <c r="G455" s="57" t="s">
        <v>25</v>
      </c>
      <c r="H455" s="57" t="s">
        <v>26</v>
      </c>
      <c r="I455" s="57" t="s">
        <v>27</v>
      </c>
      <c r="J455" s="58" t="s">
        <v>28</v>
      </c>
    </row>
    <row r="456" spans="1:10" x14ac:dyDescent="0.25">
      <c r="A456" s="25">
        <v>5369</v>
      </c>
      <c r="B456" s="26">
        <v>522200</v>
      </c>
      <c r="C456" s="27" t="s">
        <v>396</v>
      </c>
      <c r="D456" s="34">
        <f t="shared" si="118"/>
        <v>0</v>
      </c>
      <c r="E456" s="35"/>
      <c r="F456" s="35"/>
      <c r="G456" s="35"/>
      <c r="H456" s="35"/>
      <c r="I456" s="35"/>
      <c r="J456" s="36"/>
    </row>
    <row r="457" spans="1:10" x14ac:dyDescent="0.25">
      <c r="A457" s="25">
        <v>5370</v>
      </c>
      <c r="B457" s="26">
        <v>522300</v>
      </c>
      <c r="C457" s="27" t="s">
        <v>397</v>
      </c>
      <c r="D457" s="34">
        <f t="shared" si="118"/>
        <v>0</v>
      </c>
      <c r="E457" s="35"/>
      <c r="F457" s="35"/>
      <c r="G457" s="35"/>
      <c r="H457" s="35"/>
      <c r="I457" s="35"/>
      <c r="J457" s="36"/>
    </row>
    <row r="458" spans="1:10" x14ac:dyDescent="0.25">
      <c r="A458" s="24">
        <v>5371</v>
      </c>
      <c r="B458" s="20">
        <v>523000</v>
      </c>
      <c r="C458" s="21" t="s">
        <v>398</v>
      </c>
      <c r="D458" s="22">
        <f t="shared" si="118"/>
        <v>0</v>
      </c>
      <c r="E458" s="22">
        <f t="shared" ref="E458:J458" si="122">E459</f>
        <v>0</v>
      </c>
      <c r="F458" s="22">
        <f t="shared" si="122"/>
        <v>0</v>
      </c>
      <c r="G458" s="22">
        <f t="shared" si="122"/>
        <v>0</v>
      </c>
      <c r="H458" s="22">
        <f t="shared" si="122"/>
        <v>0</v>
      </c>
      <c r="I458" s="22">
        <f t="shared" si="122"/>
        <v>0</v>
      </c>
      <c r="J458" s="23">
        <f t="shared" si="122"/>
        <v>0</v>
      </c>
    </row>
    <row r="459" spans="1:10" x14ac:dyDescent="0.25">
      <c r="A459" s="25">
        <v>5372</v>
      </c>
      <c r="B459" s="26">
        <v>523100</v>
      </c>
      <c r="C459" s="27" t="s">
        <v>399</v>
      </c>
      <c r="D459" s="34">
        <f t="shared" si="118"/>
        <v>0</v>
      </c>
      <c r="E459" s="35"/>
      <c r="F459" s="35"/>
      <c r="G459" s="35"/>
      <c r="H459" s="35"/>
      <c r="I459" s="35"/>
      <c r="J459" s="36"/>
    </row>
    <row r="460" spans="1:10" x14ac:dyDescent="0.25">
      <c r="A460" s="24">
        <v>5373</v>
      </c>
      <c r="B460" s="20">
        <v>530000</v>
      </c>
      <c r="C460" s="21" t="s">
        <v>400</v>
      </c>
      <c r="D460" s="22">
        <f t="shared" si="118"/>
        <v>0</v>
      </c>
      <c r="E460" s="22">
        <f t="shared" ref="E460:J461" si="123">E461</f>
        <v>0</v>
      </c>
      <c r="F460" s="22">
        <f t="shared" si="123"/>
        <v>0</v>
      </c>
      <c r="G460" s="22">
        <f t="shared" si="123"/>
        <v>0</v>
      </c>
      <c r="H460" s="22">
        <f t="shared" si="123"/>
        <v>0</v>
      </c>
      <c r="I460" s="22">
        <f t="shared" si="123"/>
        <v>0</v>
      </c>
      <c r="J460" s="23">
        <f t="shared" si="123"/>
        <v>0</v>
      </c>
    </row>
    <row r="461" spans="1:10" x14ac:dyDescent="0.25">
      <c r="A461" s="24">
        <v>5374</v>
      </c>
      <c r="B461" s="20">
        <v>531000</v>
      </c>
      <c r="C461" s="21" t="s">
        <v>401</v>
      </c>
      <c r="D461" s="22">
        <f t="shared" si="118"/>
        <v>0</v>
      </c>
      <c r="E461" s="22">
        <f t="shared" si="123"/>
        <v>0</v>
      </c>
      <c r="F461" s="22">
        <f t="shared" si="123"/>
        <v>0</v>
      </c>
      <c r="G461" s="22">
        <f t="shared" si="123"/>
        <v>0</v>
      </c>
      <c r="H461" s="22">
        <f t="shared" si="123"/>
        <v>0</v>
      </c>
      <c r="I461" s="22">
        <f t="shared" si="123"/>
        <v>0</v>
      </c>
      <c r="J461" s="23">
        <f t="shared" si="123"/>
        <v>0</v>
      </c>
    </row>
    <row r="462" spans="1:10" x14ac:dyDescent="0.25">
      <c r="A462" s="25">
        <v>5375</v>
      </c>
      <c r="B462" s="26">
        <v>531100</v>
      </c>
      <c r="C462" s="27" t="s">
        <v>402</v>
      </c>
      <c r="D462" s="34">
        <f t="shared" si="118"/>
        <v>0</v>
      </c>
      <c r="E462" s="35"/>
      <c r="F462" s="35"/>
      <c r="G462" s="35"/>
      <c r="H462" s="35"/>
      <c r="I462" s="35"/>
      <c r="J462" s="36"/>
    </row>
    <row r="463" spans="1:10" x14ac:dyDescent="0.25">
      <c r="A463" s="24">
        <v>5376</v>
      </c>
      <c r="B463" s="20">
        <v>540000</v>
      </c>
      <c r="C463" s="21" t="s">
        <v>403</v>
      </c>
      <c r="D463" s="22">
        <f t="shared" si="118"/>
        <v>0</v>
      </c>
      <c r="E463" s="22">
        <f t="shared" ref="E463:J463" si="124">E464+E466+E468</f>
        <v>0</v>
      </c>
      <c r="F463" s="22">
        <f t="shared" si="124"/>
        <v>0</v>
      </c>
      <c r="G463" s="22">
        <f t="shared" si="124"/>
        <v>0</v>
      </c>
      <c r="H463" s="22">
        <f t="shared" si="124"/>
        <v>0</v>
      </c>
      <c r="I463" s="22">
        <f t="shared" si="124"/>
        <v>0</v>
      </c>
      <c r="J463" s="23">
        <f t="shared" si="124"/>
        <v>0</v>
      </c>
    </row>
    <row r="464" spans="1:10" x14ac:dyDescent="0.25">
      <c r="A464" s="24">
        <v>5377</v>
      </c>
      <c r="B464" s="20">
        <v>541000</v>
      </c>
      <c r="C464" s="21" t="s">
        <v>404</v>
      </c>
      <c r="D464" s="22">
        <f t="shared" si="118"/>
        <v>0</v>
      </c>
      <c r="E464" s="22">
        <f t="shared" ref="E464:J464" si="125">E465</f>
        <v>0</v>
      </c>
      <c r="F464" s="22">
        <f t="shared" si="125"/>
        <v>0</v>
      </c>
      <c r="G464" s="22">
        <f t="shared" si="125"/>
        <v>0</v>
      </c>
      <c r="H464" s="22">
        <f t="shared" si="125"/>
        <v>0</v>
      </c>
      <c r="I464" s="22">
        <f t="shared" si="125"/>
        <v>0</v>
      </c>
      <c r="J464" s="23">
        <f t="shared" si="125"/>
        <v>0</v>
      </c>
    </row>
    <row r="465" spans="1:10" x14ac:dyDescent="0.25">
      <c r="A465" s="25">
        <v>5378</v>
      </c>
      <c r="B465" s="26">
        <v>541100</v>
      </c>
      <c r="C465" s="27" t="s">
        <v>405</v>
      </c>
      <c r="D465" s="34">
        <f t="shared" si="118"/>
        <v>0</v>
      </c>
      <c r="E465" s="35"/>
      <c r="F465" s="35"/>
      <c r="G465" s="35"/>
      <c r="H465" s="35"/>
      <c r="I465" s="35"/>
      <c r="J465" s="36"/>
    </row>
    <row r="466" spans="1:10" x14ac:dyDescent="0.25">
      <c r="A466" s="24">
        <v>5379</v>
      </c>
      <c r="B466" s="20">
        <v>542000</v>
      </c>
      <c r="C466" s="21" t="s">
        <v>406</v>
      </c>
      <c r="D466" s="22">
        <f t="shared" si="118"/>
        <v>0</v>
      </c>
      <c r="E466" s="22">
        <f t="shared" ref="E466:J466" si="126">E467</f>
        <v>0</v>
      </c>
      <c r="F466" s="22">
        <f t="shared" si="126"/>
        <v>0</v>
      </c>
      <c r="G466" s="22">
        <f t="shared" si="126"/>
        <v>0</v>
      </c>
      <c r="H466" s="22">
        <f t="shared" si="126"/>
        <v>0</v>
      </c>
      <c r="I466" s="22">
        <f t="shared" si="126"/>
        <v>0</v>
      </c>
      <c r="J466" s="23">
        <f t="shared" si="126"/>
        <v>0</v>
      </c>
    </row>
    <row r="467" spans="1:10" x14ac:dyDescent="0.25">
      <c r="A467" s="25">
        <v>5380</v>
      </c>
      <c r="B467" s="26">
        <v>542100</v>
      </c>
      <c r="C467" s="27" t="s">
        <v>407</v>
      </c>
      <c r="D467" s="34">
        <f t="shared" si="118"/>
        <v>0</v>
      </c>
      <c r="E467" s="35"/>
      <c r="F467" s="35"/>
      <c r="G467" s="35"/>
      <c r="H467" s="35"/>
      <c r="I467" s="35"/>
      <c r="J467" s="36"/>
    </row>
    <row r="468" spans="1:10" x14ac:dyDescent="0.25">
      <c r="A468" s="24">
        <v>5381</v>
      </c>
      <c r="B468" s="20">
        <v>543000</v>
      </c>
      <c r="C468" s="21" t="s">
        <v>408</v>
      </c>
      <c r="D468" s="22">
        <f t="shared" si="118"/>
        <v>0</v>
      </c>
      <c r="E468" s="22">
        <f t="shared" ref="E468:J468" si="127">E469+E470</f>
        <v>0</v>
      </c>
      <c r="F468" s="22">
        <f t="shared" si="127"/>
        <v>0</v>
      </c>
      <c r="G468" s="22">
        <f t="shared" si="127"/>
        <v>0</v>
      </c>
      <c r="H468" s="22">
        <f t="shared" si="127"/>
        <v>0</v>
      </c>
      <c r="I468" s="22">
        <f t="shared" si="127"/>
        <v>0</v>
      </c>
      <c r="J468" s="23">
        <f t="shared" si="127"/>
        <v>0</v>
      </c>
    </row>
    <row r="469" spans="1:10" x14ac:dyDescent="0.25">
      <c r="A469" s="25">
        <v>5382</v>
      </c>
      <c r="B469" s="26">
        <v>543100</v>
      </c>
      <c r="C469" s="27" t="s">
        <v>409</v>
      </c>
      <c r="D469" s="34">
        <f t="shared" si="118"/>
        <v>0</v>
      </c>
      <c r="E469" s="35"/>
      <c r="F469" s="35"/>
      <c r="G469" s="35"/>
      <c r="H469" s="35"/>
      <c r="I469" s="35"/>
      <c r="J469" s="36"/>
    </row>
    <row r="470" spans="1:10" x14ac:dyDescent="0.25">
      <c r="A470" s="25">
        <v>5383</v>
      </c>
      <c r="B470" s="26">
        <v>543200</v>
      </c>
      <c r="C470" s="27" t="s">
        <v>410</v>
      </c>
      <c r="D470" s="34">
        <f t="shared" si="118"/>
        <v>0</v>
      </c>
      <c r="E470" s="35"/>
      <c r="F470" s="35"/>
      <c r="G470" s="35"/>
      <c r="H470" s="35"/>
      <c r="I470" s="35"/>
      <c r="J470" s="36"/>
    </row>
    <row r="471" spans="1:10" ht="38.25" x14ac:dyDescent="0.25">
      <c r="A471" s="24">
        <v>5384</v>
      </c>
      <c r="B471" s="20">
        <v>550000</v>
      </c>
      <c r="C471" s="21" t="s">
        <v>411</v>
      </c>
      <c r="D471" s="22">
        <f t="shared" si="118"/>
        <v>0</v>
      </c>
      <c r="E471" s="22">
        <f t="shared" ref="E471:J472" si="128">E472</f>
        <v>0</v>
      </c>
      <c r="F471" s="22">
        <f t="shared" si="128"/>
        <v>0</v>
      </c>
      <c r="G471" s="22">
        <f t="shared" si="128"/>
        <v>0</v>
      </c>
      <c r="H471" s="22">
        <f t="shared" si="128"/>
        <v>0</v>
      </c>
      <c r="I471" s="22">
        <f t="shared" si="128"/>
        <v>0</v>
      </c>
      <c r="J471" s="23">
        <f t="shared" si="128"/>
        <v>0</v>
      </c>
    </row>
    <row r="472" spans="1:10" ht="38.25" x14ac:dyDescent="0.25">
      <c r="A472" s="24">
        <v>5385</v>
      </c>
      <c r="B472" s="20">
        <v>551000</v>
      </c>
      <c r="C472" s="21" t="s">
        <v>412</v>
      </c>
      <c r="D472" s="22">
        <f t="shared" si="118"/>
        <v>0</v>
      </c>
      <c r="E472" s="22">
        <f t="shared" si="128"/>
        <v>0</v>
      </c>
      <c r="F472" s="22">
        <f t="shared" si="128"/>
        <v>0</v>
      </c>
      <c r="G472" s="22">
        <f t="shared" si="128"/>
        <v>0</v>
      </c>
      <c r="H472" s="22">
        <f t="shared" si="128"/>
        <v>0</v>
      </c>
      <c r="I472" s="22">
        <f t="shared" si="128"/>
        <v>0</v>
      </c>
      <c r="J472" s="23">
        <f t="shared" si="128"/>
        <v>0</v>
      </c>
    </row>
    <row r="473" spans="1:10" ht="25.5" x14ac:dyDescent="0.25">
      <c r="A473" s="25">
        <v>5386</v>
      </c>
      <c r="B473" s="26">
        <v>551100</v>
      </c>
      <c r="C473" s="27" t="s">
        <v>413</v>
      </c>
      <c r="D473" s="34">
        <f t="shared" si="118"/>
        <v>0</v>
      </c>
      <c r="E473" s="35"/>
      <c r="F473" s="35"/>
      <c r="G473" s="35"/>
      <c r="H473" s="35"/>
      <c r="I473" s="35"/>
      <c r="J473" s="36"/>
    </row>
    <row r="474" spans="1:10" ht="25.5" x14ac:dyDescent="0.25">
      <c r="A474" s="24">
        <v>5387</v>
      </c>
      <c r="B474" s="20">
        <v>600000</v>
      </c>
      <c r="C474" s="21" t="s">
        <v>414</v>
      </c>
      <c r="D474" s="22">
        <f t="shared" si="118"/>
        <v>0</v>
      </c>
      <c r="E474" s="22">
        <f t="shared" ref="E474:J474" si="129">E475+E504</f>
        <v>0</v>
      </c>
      <c r="F474" s="22">
        <f t="shared" si="129"/>
        <v>0</v>
      </c>
      <c r="G474" s="22">
        <f t="shared" si="129"/>
        <v>0</v>
      </c>
      <c r="H474" s="22">
        <f t="shared" si="129"/>
        <v>0</v>
      </c>
      <c r="I474" s="22">
        <f t="shared" si="129"/>
        <v>0</v>
      </c>
      <c r="J474" s="23">
        <f t="shared" si="129"/>
        <v>0</v>
      </c>
    </row>
    <row r="475" spans="1:10" x14ac:dyDescent="0.25">
      <c r="A475" s="24">
        <v>5388</v>
      </c>
      <c r="B475" s="20">
        <v>610000</v>
      </c>
      <c r="C475" s="21" t="s">
        <v>415</v>
      </c>
      <c r="D475" s="22">
        <f t="shared" si="118"/>
        <v>0</v>
      </c>
      <c r="E475" s="22">
        <f t="shared" ref="E475:J475" si="130">E476+E490+E498+E500+E502</f>
        <v>0</v>
      </c>
      <c r="F475" s="22">
        <f t="shared" si="130"/>
        <v>0</v>
      </c>
      <c r="G475" s="22">
        <f t="shared" si="130"/>
        <v>0</v>
      </c>
      <c r="H475" s="22">
        <f t="shared" si="130"/>
        <v>0</v>
      </c>
      <c r="I475" s="22">
        <f t="shared" si="130"/>
        <v>0</v>
      </c>
      <c r="J475" s="23">
        <f t="shared" si="130"/>
        <v>0</v>
      </c>
    </row>
    <row r="476" spans="1:10" ht="25.5" x14ac:dyDescent="0.25">
      <c r="A476" s="24">
        <v>5389</v>
      </c>
      <c r="B476" s="20">
        <v>611000</v>
      </c>
      <c r="C476" s="21" t="s">
        <v>416</v>
      </c>
      <c r="D476" s="22">
        <f t="shared" si="118"/>
        <v>0</v>
      </c>
      <c r="E476" s="22">
        <f t="shared" ref="E476:J476" si="131">SUM(E477:E489)</f>
        <v>0</v>
      </c>
      <c r="F476" s="22">
        <f t="shared" si="131"/>
        <v>0</v>
      </c>
      <c r="G476" s="22">
        <f t="shared" si="131"/>
        <v>0</v>
      </c>
      <c r="H476" s="22">
        <f t="shared" si="131"/>
        <v>0</v>
      </c>
      <c r="I476" s="22">
        <f t="shared" si="131"/>
        <v>0</v>
      </c>
      <c r="J476" s="23">
        <f t="shared" si="131"/>
        <v>0</v>
      </c>
    </row>
    <row r="477" spans="1:10" x14ac:dyDescent="0.25">
      <c r="A477" s="25">
        <v>5390</v>
      </c>
      <c r="B477" s="26">
        <v>611100</v>
      </c>
      <c r="C477" s="27" t="s">
        <v>417</v>
      </c>
      <c r="D477" s="34">
        <f t="shared" si="118"/>
        <v>0</v>
      </c>
      <c r="E477" s="35"/>
      <c r="F477" s="35"/>
      <c r="G477" s="35"/>
      <c r="H477" s="35"/>
      <c r="I477" s="35"/>
      <c r="J477" s="36"/>
    </row>
    <row r="478" spans="1:10" x14ac:dyDescent="0.25">
      <c r="A478" s="25">
        <v>5391</v>
      </c>
      <c r="B478" s="26">
        <v>611200</v>
      </c>
      <c r="C478" s="27" t="s">
        <v>418</v>
      </c>
      <c r="D478" s="34">
        <f t="shared" si="118"/>
        <v>0</v>
      </c>
      <c r="E478" s="35"/>
      <c r="F478" s="35"/>
      <c r="G478" s="35"/>
      <c r="H478" s="35"/>
      <c r="I478" s="35"/>
      <c r="J478" s="36"/>
    </row>
    <row r="479" spans="1:10" x14ac:dyDescent="0.25">
      <c r="A479" s="25">
        <v>5392</v>
      </c>
      <c r="B479" s="26">
        <v>611300</v>
      </c>
      <c r="C479" s="27" t="s">
        <v>419</v>
      </c>
      <c r="D479" s="34">
        <f t="shared" si="118"/>
        <v>0</v>
      </c>
      <c r="E479" s="35"/>
      <c r="F479" s="35"/>
      <c r="G479" s="35"/>
      <c r="H479" s="35"/>
      <c r="I479" s="35"/>
      <c r="J479" s="36"/>
    </row>
    <row r="480" spans="1:10" x14ac:dyDescent="0.25">
      <c r="A480" s="131" t="s">
        <v>2</v>
      </c>
      <c r="B480" s="132" t="s">
        <v>3</v>
      </c>
      <c r="C480" s="133" t="s">
        <v>4</v>
      </c>
      <c r="D480" s="128" t="s">
        <v>196</v>
      </c>
      <c r="E480" s="124"/>
      <c r="F480" s="124"/>
      <c r="G480" s="124"/>
      <c r="H480" s="124"/>
      <c r="I480" s="124"/>
      <c r="J480" s="130"/>
    </row>
    <row r="481" spans="1:10" x14ac:dyDescent="0.25">
      <c r="A481" s="131"/>
      <c r="B481" s="132"/>
      <c r="C481" s="133"/>
      <c r="D481" s="128" t="s">
        <v>197</v>
      </c>
      <c r="E481" s="128" t="s">
        <v>198</v>
      </c>
      <c r="F481" s="124"/>
      <c r="G481" s="124"/>
      <c r="H481" s="124"/>
      <c r="I481" s="128" t="s">
        <v>8</v>
      </c>
      <c r="J481" s="129" t="s">
        <v>9</v>
      </c>
    </row>
    <row r="482" spans="1:10" ht="51" x14ac:dyDescent="0.25">
      <c r="A482" s="131"/>
      <c r="B482" s="132"/>
      <c r="C482" s="133"/>
      <c r="D482" s="124"/>
      <c r="E482" s="51" t="s">
        <v>199</v>
      </c>
      <c r="F482" s="51" t="s">
        <v>11</v>
      </c>
      <c r="G482" s="51" t="s">
        <v>12</v>
      </c>
      <c r="H482" s="51" t="s">
        <v>13</v>
      </c>
      <c r="I482" s="124"/>
      <c r="J482" s="130"/>
    </row>
    <row r="483" spans="1:10" x14ac:dyDescent="0.25">
      <c r="A483" s="55" t="s">
        <v>19</v>
      </c>
      <c r="B483" s="56" t="s">
        <v>20</v>
      </c>
      <c r="C483" s="56" t="s">
        <v>21</v>
      </c>
      <c r="D483" s="57" t="s">
        <v>22</v>
      </c>
      <c r="E483" s="57" t="s">
        <v>23</v>
      </c>
      <c r="F483" s="57" t="s">
        <v>24</v>
      </c>
      <c r="G483" s="57" t="s">
        <v>25</v>
      </c>
      <c r="H483" s="57" t="s">
        <v>26</v>
      </c>
      <c r="I483" s="57" t="s">
        <v>27</v>
      </c>
      <c r="J483" s="58" t="s">
        <v>28</v>
      </c>
    </row>
    <row r="484" spans="1:10" x14ac:dyDescent="0.25">
      <c r="A484" s="25">
        <v>5393</v>
      </c>
      <c r="B484" s="26">
        <v>611400</v>
      </c>
      <c r="C484" s="27" t="s">
        <v>420</v>
      </c>
      <c r="D484" s="34">
        <f t="shared" si="118"/>
        <v>0</v>
      </c>
      <c r="E484" s="35"/>
      <c r="F484" s="35"/>
      <c r="G484" s="35"/>
      <c r="H484" s="35"/>
      <c r="I484" s="35"/>
      <c r="J484" s="36"/>
    </row>
    <row r="485" spans="1:10" x14ac:dyDescent="0.25">
      <c r="A485" s="25">
        <v>5394</v>
      </c>
      <c r="B485" s="26">
        <v>611500</v>
      </c>
      <c r="C485" s="27" t="s">
        <v>421</v>
      </c>
      <c r="D485" s="34">
        <f t="shared" si="118"/>
        <v>0</v>
      </c>
      <c r="E485" s="35"/>
      <c r="F485" s="35"/>
      <c r="G485" s="35"/>
      <c r="H485" s="35"/>
      <c r="I485" s="35"/>
      <c r="J485" s="36"/>
    </row>
    <row r="486" spans="1:10" x14ac:dyDescent="0.25">
      <c r="A486" s="25">
        <v>5395</v>
      </c>
      <c r="B486" s="26">
        <v>611600</v>
      </c>
      <c r="C486" s="27" t="s">
        <v>422</v>
      </c>
      <c r="D486" s="34">
        <f t="shared" si="118"/>
        <v>0</v>
      </c>
      <c r="E486" s="35"/>
      <c r="F486" s="35"/>
      <c r="G486" s="35"/>
      <c r="H486" s="35"/>
      <c r="I486" s="35"/>
      <c r="J486" s="36"/>
    </row>
    <row r="487" spans="1:10" x14ac:dyDescent="0.25">
      <c r="A487" s="25">
        <v>5396</v>
      </c>
      <c r="B487" s="26">
        <v>611700</v>
      </c>
      <c r="C487" s="27" t="s">
        <v>423</v>
      </c>
      <c r="D487" s="34">
        <f t="shared" si="118"/>
        <v>0</v>
      </c>
      <c r="E487" s="35"/>
      <c r="F487" s="35"/>
      <c r="G487" s="35"/>
      <c r="H487" s="35"/>
      <c r="I487" s="35"/>
      <c r="J487" s="36"/>
    </row>
    <row r="488" spans="1:10" x14ac:dyDescent="0.25">
      <c r="A488" s="25">
        <v>5397</v>
      </c>
      <c r="B488" s="26">
        <v>611800</v>
      </c>
      <c r="C488" s="27" t="s">
        <v>424</v>
      </c>
      <c r="D488" s="34">
        <f t="shared" si="118"/>
        <v>0</v>
      </c>
      <c r="E488" s="35"/>
      <c r="F488" s="35"/>
      <c r="G488" s="35"/>
      <c r="H488" s="35"/>
      <c r="I488" s="35"/>
      <c r="J488" s="36"/>
    </row>
    <row r="489" spans="1:10" x14ac:dyDescent="0.25">
      <c r="A489" s="25">
        <v>5398</v>
      </c>
      <c r="B489" s="26">
        <v>611900</v>
      </c>
      <c r="C489" s="27" t="s">
        <v>165</v>
      </c>
      <c r="D489" s="34">
        <f t="shared" si="118"/>
        <v>0</v>
      </c>
      <c r="E489" s="35"/>
      <c r="F489" s="35"/>
      <c r="G489" s="35"/>
      <c r="H489" s="35"/>
      <c r="I489" s="35"/>
      <c r="J489" s="36"/>
    </row>
    <row r="490" spans="1:10" ht="25.5" x14ac:dyDescent="0.25">
      <c r="A490" s="24">
        <v>5399</v>
      </c>
      <c r="B490" s="20">
        <v>612000</v>
      </c>
      <c r="C490" s="21" t="s">
        <v>425</v>
      </c>
      <c r="D490" s="22">
        <f t="shared" si="118"/>
        <v>0</v>
      </c>
      <c r="E490" s="22">
        <f t="shared" ref="E490:J490" si="132">SUM(E491:E497)</f>
        <v>0</v>
      </c>
      <c r="F490" s="22">
        <f t="shared" si="132"/>
        <v>0</v>
      </c>
      <c r="G490" s="22">
        <f t="shared" si="132"/>
        <v>0</v>
      </c>
      <c r="H490" s="22">
        <f t="shared" si="132"/>
        <v>0</v>
      </c>
      <c r="I490" s="22">
        <f t="shared" si="132"/>
        <v>0</v>
      </c>
      <c r="J490" s="23">
        <f t="shared" si="132"/>
        <v>0</v>
      </c>
    </row>
    <row r="491" spans="1:10" ht="25.5" x14ac:dyDescent="0.25">
      <c r="A491" s="25">
        <v>5400</v>
      </c>
      <c r="B491" s="26">
        <v>612100</v>
      </c>
      <c r="C491" s="27" t="s">
        <v>426</v>
      </c>
      <c r="D491" s="34">
        <f t="shared" si="118"/>
        <v>0</v>
      </c>
      <c r="E491" s="35"/>
      <c r="F491" s="35"/>
      <c r="G491" s="35"/>
      <c r="H491" s="35"/>
      <c r="I491" s="35"/>
      <c r="J491" s="36"/>
    </row>
    <row r="492" spans="1:10" x14ac:dyDescent="0.25">
      <c r="A492" s="25">
        <v>5401</v>
      </c>
      <c r="B492" s="26">
        <v>612200</v>
      </c>
      <c r="C492" s="27" t="s">
        <v>427</v>
      </c>
      <c r="D492" s="34">
        <f t="shared" si="118"/>
        <v>0</v>
      </c>
      <c r="E492" s="35"/>
      <c r="F492" s="35"/>
      <c r="G492" s="35"/>
      <c r="H492" s="35"/>
      <c r="I492" s="35"/>
      <c r="J492" s="36"/>
    </row>
    <row r="493" spans="1:10" x14ac:dyDescent="0.25">
      <c r="A493" s="25">
        <v>5402</v>
      </c>
      <c r="B493" s="26">
        <v>612300</v>
      </c>
      <c r="C493" s="27" t="s">
        <v>428</v>
      </c>
      <c r="D493" s="34">
        <f t="shared" si="118"/>
        <v>0</v>
      </c>
      <c r="E493" s="35"/>
      <c r="F493" s="35"/>
      <c r="G493" s="35"/>
      <c r="H493" s="35"/>
      <c r="I493" s="35"/>
      <c r="J493" s="36"/>
    </row>
    <row r="494" spans="1:10" x14ac:dyDescent="0.25">
      <c r="A494" s="25">
        <v>5403</v>
      </c>
      <c r="B494" s="26">
        <v>612400</v>
      </c>
      <c r="C494" s="27" t="s">
        <v>429</v>
      </c>
      <c r="D494" s="34">
        <f t="shared" si="118"/>
        <v>0</v>
      </c>
      <c r="E494" s="35"/>
      <c r="F494" s="35"/>
      <c r="G494" s="35"/>
      <c r="H494" s="35"/>
      <c r="I494" s="35"/>
      <c r="J494" s="36"/>
    </row>
    <row r="495" spans="1:10" x14ac:dyDescent="0.25">
      <c r="A495" s="25">
        <v>5404</v>
      </c>
      <c r="B495" s="26">
        <v>612500</v>
      </c>
      <c r="C495" s="27" t="s">
        <v>430</v>
      </c>
      <c r="D495" s="34">
        <f t="shared" si="118"/>
        <v>0</v>
      </c>
      <c r="E495" s="35"/>
      <c r="F495" s="35"/>
      <c r="G495" s="35"/>
      <c r="H495" s="35"/>
      <c r="I495" s="35"/>
      <c r="J495" s="36"/>
    </row>
    <row r="496" spans="1:10" x14ac:dyDescent="0.25">
      <c r="A496" s="25">
        <v>5405</v>
      </c>
      <c r="B496" s="26">
        <v>612600</v>
      </c>
      <c r="C496" s="27" t="s">
        <v>431</v>
      </c>
      <c r="D496" s="34">
        <f t="shared" si="118"/>
        <v>0</v>
      </c>
      <c r="E496" s="35"/>
      <c r="F496" s="35"/>
      <c r="G496" s="35"/>
      <c r="H496" s="35"/>
      <c r="I496" s="35"/>
      <c r="J496" s="36"/>
    </row>
    <row r="497" spans="1:10" x14ac:dyDescent="0.25">
      <c r="A497" s="25">
        <v>5406</v>
      </c>
      <c r="B497" s="26">
        <v>612900</v>
      </c>
      <c r="C497" s="27" t="s">
        <v>173</v>
      </c>
      <c r="D497" s="34">
        <f t="shared" si="118"/>
        <v>0</v>
      </c>
      <c r="E497" s="35"/>
      <c r="F497" s="35"/>
      <c r="G497" s="35"/>
      <c r="H497" s="35"/>
      <c r="I497" s="35"/>
      <c r="J497" s="36"/>
    </row>
    <row r="498" spans="1:10" x14ac:dyDescent="0.25">
      <c r="A498" s="24">
        <v>5407</v>
      </c>
      <c r="B498" s="20">
        <v>613000</v>
      </c>
      <c r="C498" s="21" t="s">
        <v>432</v>
      </c>
      <c r="D498" s="22">
        <f t="shared" si="118"/>
        <v>0</v>
      </c>
      <c r="E498" s="22">
        <f t="shared" ref="E498:J498" si="133">E499</f>
        <v>0</v>
      </c>
      <c r="F498" s="22">
        <f t="shared" si="133"/>
        <v>0</v>
      </c>
      <c r="G498" s="22">
        <f t="shared" si="133"/>
        <v>0</v>
      </c>
      <c r="H498" s="22">
        <f t="shared" si="133"/>
        <v>0</v>
      </c>
      <c r="I498" s="22">
        <f t="shared" si="133"/>
        <v>0</v>
      </c>
      <c r="J498" s="23">
        <f t="shared" si="133"/>
        <v>0</v>
      </c>
    </row>
    <row r="499" spans="1:10" x14ac:dyDescent="0.25">
      <c r="A499" s="25">
        <v>5408</v>
      </c>
      <c r="B499" s="26">
        <v>613100</v>
      </c>
      <c r="C499" s="27" t="s">
        <v>433</v>
      </c>
      <c r="D499" s="34">
        <f t="shared" si="118"/>
        <v>0</v>
      </c>
      <c r="E499" s="35"/>
      <c r="F499" s="35"/>
      <c r="G499" s="35"/>
      <c r="H499" s="35"/>
      <c r="I499" s="35"/>
      <c r="J499" s="36"/>
    </row>
    <row r="500" spans="1:10" x14ac:dyDescent="0.25">
      <c r="A500" s="24">
        <v>5409</v>
      </c>
      <c r="B500" s="20">
        <v>614000</v>
      </c>
      <c r="C500" s="21" t="s">
        <v>434</v>
      </c>
      <c r="D500" s="22">
        <f t="shared" si="118"/>
        <v>0</v>
      </c>
      <c r="E500" s="22">
        <f t="shared" ref="E500:J502" si="134">E501</f>
        <v>0</v>
      </c>
      <c r="F500" s="22">
        <f t="shared" si="134"/>
        <v>0</v>
      </c>
      <c r="G500" s="22">
        <f t="shared" si="134"/>
        <v>0</v>
      </c>
      <c r="H500" s="22">
        <f t="shared" si="134"/>
        <v>0</v>
      </c>
      <c r="I500" s="22">
        <f t="shared" si="134"/>
        <v>0</v>
      </c>
      <c r="J500" s="23">
        <f t="shared" si="134"/>
        <v>0</v>
      </c>
    </row>
    <row r="501" spans="1:10" x14ac:dyDescent="0.25">
      <c r="A501" s="25">
        <v>5410</v>
      </c>
      <c r="B501" s="26">
        <v>614100</v>
      </c>
      <c r="C501" s="27" t="s">
        <v>435</v>
      </c>
      <c r="D501" s="34">
        <f t="shared" si="118"/>
        <v>0</v>
      </c>
      <c r="E501" s="35"/>
      <c r="F501" s="35"/>
      <c r="G501" s="35"/>
      <c r="H501" s="35"/>
      <c r="I501" s="35"/>
      <c r="J501" s="36"/>
    </row>
    <row r="502" spans="1:10" ht="25.5" x14ac:dyDescent="0.25">
      <c r="A502" s="24">
        <v>5411</v>
      </c>
      <c r="B502" s="20">
        <v>615000</v>
      </c>
      <c r="C502" s="21" t="s">
        <v>436</v>
      </c>
      <c r="D502" s="22">
        <f t="shared" si="118"/>
        <v>0</v>
      </c>
      <c r="E502" s="22">
        <f t="shared" si="134"/>
        <v>0</v>
      </c>
      <c r="F502" s="22">
        <f t="shared" si="134"/>
        <v>0</v>
      </c>
      <c r="G502" s="22">
        <f t="shared" si="134"/>
        <v>0</v>
      </c>
      <c r="H502" s="22">
        <f t="shared" si="134"/>
        <v>0</v>
      </c>
      <c r="I502" s="22">
        <f t="shared" si="134"/>
        <v>0</v>
      </c>
      <c r="J502" s="23">
        <f t="shared" si="134"/>
        <v>0</v>
      </c>
    </row>
    <row r="503" spans="1:10" x14ac:dyDescent="0.25">
      <c r="A503" s="25">
        <v>5412</v>
      </c>
      <c r="B503" s="26">
        <v>615100</v>
      </c>
      <c r="C503" s="27" t="s">
        <v>437</v>
      </c>
      <c r="D503" s="34">
        <f t="shared" si="118"/>
        <v>0</v>
      </c>
      <c r="E503" s="35"/>
      <c r="F503" s="35"/>
      <c r="G503" s="35"/>
      <c r="H503" s="35"/>
      <c r="I503" s="35"/>
      <c r="J503" s="36"/>
    </row>
    <row r="504" spans="1:10" x14ac:dyDescent="0.25">
      <c r="A504" s="24">
        <v>5413</v>
      </c>
      <c r="B504" s="20">
        <v>620000</v>
      </c>
      <c r="C504" s="21" t="s">
        <v>438</v>
      </c>
      <c r="D504" s="22">
        <f t="shared" si="118"/>
        <v>0</v>
      </c>
      <c r="E504" s="22">
        <f t="shared" ref="E504:J504" si="135">E505+E519+E528</f>
        <v>0</v>
      </c>
      <c r="F504" s="22">
        <f t="shared" si="135"/>
        <v>0</v>
      </c>
      <c r="G504" s="22">
        <f t="shared" si="135"/>
        <v>0</v>
      </c>
      <c r="H504" s="22">
        <f t="shared" si="135"/>
        <v>0</v>
      </c>
      <c r="I504" s="22">
        <f t="shared" si="135"/>
        <v>0</v>
      </c>
      <c r="J504" s="23">
        <f t="shared" si="135"/>
        <v>0</v>
      </c>
    </row>
    <row r="505" spans="1:10" ht="25.5" x14ac:dyDescent="0.25">
      <c r="A505" s="24">
        <v>5414</v>
      </c>
      <c r="B505" s="20">
        <v>621000</v>
      </c>
      <c r="C505" s="21" t="s">
        <v>439</v>
      </c>
      <c r="D505" s="22">
        <f t="shared" si="118"/>
        <v>0</v>
      </c>
      <c r="E505" s="22">
        <f t="shared" ref="E505:J505" si="136">SUM(E506:E518)</f>
        <v>0</v>
      </c>
      <c r="F505" s="22">
        <f t="shared" si="136"/>
        <v>0</v>
      </c>
      <c r="G505" s="22">
        <f t="shared" si="136"/>
        <v>0</v>
      </c>
      <c r="H505" s="22">
        <f t="shared" si="136"/>
        <v>0</v>
      </c>
      <c r="I505" s="22">
        <f t="shared" si="136"/>
        <v>0</v>
      </c>
      <c r="J505" s="23">
        <f t="shared" si="136"/>
        <v>0</v>
      </c>
    </row>
    <row r="506" spans="1:10" x14ac:dyDescent="0.25">
      <c r="A506" s="25">
        <v>5415</v>
      </c>
      <c r="B506" s="26">
        <v>621100</v>
      </c>
      <c r="C506" s="27" t="s">
        <v>440</v>
      </c>
      <c r="D506" s="34">
        <f t="shared" si="118"/>
        <v>0</v>
      </c>
      <c r="E506" s="35"/>
      <c r="F506" s="35"/>
      <c r="G506" s="35"/>
      <c r="H506" s="35"/>
      <c r="I506" s="35"/>
      <c r="J506" s="36"/>
    </row>
    <row r="507" spans="1:10" x14ac:dyDescent="0.25">
      <c r="A507" s="131" t="s">
        <v>2</v>
      </c>
      <c r="B507" s="132" t="s">
        <v>3</v>
      </c>
      <c r="C507" s="133" t="s">
        <v>4</v>
      </c>
      <c r="D507" s="128" t="s">
        <v>196</v>
      </c>
      <c r="E507" s="124"/>
      <c r="F507" s="124"/>
      <c r="G507" s="124"/>
      <c r="H507" s="124"/>
      <c r="I507" s="124"/>
      <c r="J507" s="130"/>
    </row>
    <row r="508" spans="1:10" x14ac:dyDescent="0.25">
      <c r="A508" s="131"/>
      <c r="B508" s="132"/>
      <c r="C508" s="133"/>
      <c r="D508" s="128" t="s">
        <v>197</v>
      </c>
      <c r="E508" s="128" t="s">
        <v>198</v>
      </c>
      <c r="F508" s="124"/>
      <c r="G508" s="124"/>
      <c r="H508" s="124"/>
      <c r="I508" s="128" t="s">
        <v>8</v>
      </c>
      <c r="J508" s="129" t="s">
        <v>9</v>
      </c>
    </row>
    <row r="509" spans="1:10" ht="51" x14ac:dyDescent="0.25">
      <c r="A509" s="131"/>
      <c r="B509" s="132"/>
      <c r="C509" s="133"/>
      <c r="D509" s="124"/>
      <c r="E509" s="51" t="s">
        <v>199</v>
      </c>
      <c r="F509" s="51" t="s">
        <v>11</v>
      </c>
      <c r="G509" s="51" t="s">
        <v>12</v>
      </c>
      <c r="H509" s="51" t="s">
        <v>13</v>
      </c>
      <c r="I509" s="124"/>
      <c r="J509" s="130"/>
    </row>
    <row r="510" spans="1:10" x14ac:dyDescent="0.25">
      <c r="A510" s="55" t="s">
        <v>19</v>
      </c>
      <c r="B510" s="56" t="s">
        <v>20</v>
      </c>
      <c r="C510" s="56" t="s">
        <v>21</v>
      </c>
      <c r="D510" s="57">
        <v>4</v>
      </c>
      <c r="E510" s="57" t="s">
        <v>23</v>
      </c>
      <c r="F510" s="57" t="s">
        <v>24</v>
      </c>
      <c r="G510" s="57" t="s">
        <v>25</v>
      </c>
      <c r="H510" s="57" t="s">
        <v>26</v>
      </c>
      <c r="I510" s="57" t="s">
        <v>27</v>
      </c>
      <c r="J510" s="58" t="s">
        <v>28</v>
      </c>
    </row>
    <row r="511" spans="1:10" x14ac:dyDescent="0.25">
      <c r="A511" s="25">
        <v>5416</v>
      </c>
      <c r="B511" s="26">
        <v>621200</v>
      </c>
      <c r="C511" s="27" t="s">
        <v>441</v>
      </c>
      <c r="D511" s="34">
        <f t="shared" si="118"/>
        <v>0</v>
      </c>
      <c r="E511" s="35"/>
      <c r="F511" s="35"/>
      <c r="G511" s="35"/>
      <c r="H511" s="35"/>
      <c r="I511" s="35"/>
      <c r="J511" s="36"/>
    </row>
    <row r="512" spans="1:10" x14ac:dyDescent="0.25">
      <c r="A512" s="25">
        <v>5417</v>
      </c>
      <c r="B512" s="26">
        <v>621300</v>
      </c>
      <c r="C512" s="27" t="s">
        <v>442</v>
      </c>
      <c r="D512" s="34">
        <f t="shared" si="118"/>
        <v>0</v>
      </c>
      <c r="E512" s="35"/>
      <c r="F512" s="35"/>
      <c r="G512" s="35"/>
      <c r="H512" s="35"/>
      <c r="I512" s="35"/>
      <c r="J512" s="36"/>
    </row>
    <row r="513" spans="1:10" x14ac:dyDescent="0.25">
      <c r="A513" s="25">
        <v>5418</v>
      </c>
      <c r="B513" s="26">
        <v>621400</v>
      </c>
      <c r="C513" s="27" t="s">
        <v>443</v>
      </c>
      <c r="D513" s="34">
        <f t="shared" si="118"/>
        <v>0</v>
      </c>
      <c r="E513" s="35"/>
      <c r="F513" s="35"/>
      <c r="G513" s="35"/>
      <c r="H513" s="35"/>
      <c r="I513" s="35"/>
      <c r="J513" s="36"/>
    </row>
    <row r="514" spans="1:10" x14ac:dyDescent="0.25">
      <c r="A514" s="25">
        <v>5419</v>
      </c>
      <c r="B514" s="26">
        <v>621500</v>
      </c>
      <c r="C514" s="27" t="s">
        <v>444</v>
      </c>
      <c r="D514" s="34">
        <f t="shared" si="118"/>
        <v>0</v>
      </c>
      <c r="E514" s="35"/>
      <c r="F514" s="35"/>
      <c r="G514" s="35"/>
      <c r="H514" s="35"/>
      <c r="I514" s="35"/>
      <c r="J514" s="36"/>
    </row>
    <row r="515" spans="1:10" x14ac:dyDescent="0.25">
      <c r="A515" s="25">
        <v>5420</v>
      </c>
      <c r="B515" s="26">
        <v>621600</v>
      </c>
      <c r="C515" s="27" t="s">
        <v>445</v>
      </c>
      <c r="D515" s="34">
        <f t="shared" si="118"/>
        <v>0</v>
      </c>
      <c r="E515" s="35"/>
      <c r="F515" s="35"/>
      <c r="G515" s="35"/>
      <c r="H515" s="35"/>
      <c r="I515" s="35"/>
      <c r="J515" s="36"/>
    </row>
    <row r="516" spans="1:10" x14ac:dyDescent="0.25">
      <c r="A516" s="25">
        <v>5421</v>
      </c>
      <c r="B516" s="26">
        <v>621700</v>
      </c>
      <c r="C516" s="27" t="s">
        <v>446</v>
      </c>
      <c r="D516" s="34">
        <f t="shared" si="118"/>
        <v>0</v>
      </c>
      <c r="E516" s="35"/>
      <c r="F516" s="35"/>
      <c r="G516" s="35"/>
      <c r="H516" s="35"/>
      <c r="I516" s="35"/>
      <c r="J516" s="36"/>
    </row>
    <row r="517" spans="1:10" x14ac:dyDescent="0.25">
      <c r="A517" s="25">
        <v>5422</v>
      </c>
      <c r="B517" s="26">
        <v>621800</v>
      </c>
      <c r="C517" s="27" t="s">
        <v>447</v>
      </c>
      <c r="D517" s="34">
        <f t="shared" si="118"/>
        <v>0</v>
      </c>
      <c r="E517" s="35"/>
      <c r="F517" s="35"/>
      <c r="G517" s="35"/>
      <c r="H517" s="35"/>
      <c r="I517" s="35"/>
      <c r="J517" s="36"/>
    </row>
    <row r="518" spans="1:10" x14ac:dyDescent="0.25">
      <c r="A518" s="25">
        <v>5423</v>
      </c>
      <c r="B518" s="26">
        <v>621900</v>
      </c>
      <c r="C518" s="27" t="s">
        <v>448</v>
      </c>
      <c r="D518" s="34">
        <f t="shared" si="118"/>
        <v>0</v>
      </c>
      <c r="E518" s="35"/>
      <c r="F518" s="35"/>
      <c r="G518" s="35"/>
      <c r="H518" s="35"/>
      <c r="I518" s="35"/>
      <c r="J518" s="36"/>
    </row>
    <row r="519" spans="1:10" ht="25.5" x14ac:dyDescent="0.25">
      <c r="A519" s="24">
        <v>5424</v>
      </c>
      <c r="B519" s="20">
        <v>622000</v>
      </c>
      <c r="C519" s="21" t="s">
        <v>449</v>
      </c>
      <c r="D519" s="22">
        <f t="shared" si="118"/>
        <v>0</v>
      </c>
      <c r="E519" s="22">
        <f t="shared" ref="E519:J519" si="137">SUM(E520:E527)</f>
        <v>0</v>
      </c>
      <c r="F519" s="22">
        <f t="shared" si="137"/>
        <v>0</v>
      </c>
      <c r="G519" s="22">
        <f t="shared" si="137"/>
        <v>0</v>
      </c>
      <c r="H519" s="22">
        <f t="shared" si="137"/>
        <v>0</v>
      </c>
      <c r="I519" s="22">
        <f t="shared" si="137"/>
        <v>0</v>
      </c>
      <c r="J519" s="23">
        <f t="shared" si="137"/>
        <v>0</v>
      </c>
    </row>
    <row r="520" spans="1:10" x14ac:dyDescent="0.25">
      <c r="A520" s="25">
        <v>5425</v>
      </c>
      <c r="B520" s="26">
        <v>622100</v>
      </c>
      <c r="C520" s="27" t="s">
        <v>450</v>
      </c>
      <c r="D520" s="34">
        <f t="shared" si="118"/>
        <v>0</v>
      </c>
      <c r="E520" s="35"/>
      <c r="F520" s="35"/>
      <c r="G520" s="35"/>
      <c r="H520" s="35"/>
      <c r="I520" s="35"/>
      <c r="J520" s="36"/>
    </row>
    <row r="521" spans="1:10" x14ac:dyDescent="0.25">
      <c r="A521" s="25">
        <v>5426</v>
      </c>
      <c r="B521" s="26">
        <v>622200</v>
      </c>
      <c r="C521" s="27" t="s">
        <v>451</v>
      </c>
      <c r="D521" s="34">
        <f t="shared" si="118"/>
        <v>0</v>
      </c>
      <c r="E521" s="35"/>
      <c r="F521" s="35"/>
      <c r="G521" s="35"/>
      <c r="H521" s="35"/>
      <c r="I521" s="35"/>
      <c r="J521" s="36"/>
    </row>
    <row r="522" spans="1:10" x14ac:dyDescent="0.25">
      <c r="A522" s="25">
        <v>5427</v>
      </c>
      <c r="B522" s="26">
        <v>622300</v>
      </c>
      <c r="C522" s="27" t="s">
        <v>452</v>
      </c>
      <c r="D522" s="34">
        <f t="shared" si="118"/>
        <v>0</v>
      </c>
      <c r="E522" s="35"/>
      <c r="F522" s="35"/>
      <c r="G522" s="35"/>
      <c r="H522" s="35"/>
      <c r="I522" s="35"/>
      <c r="J522" s="36"/>
    </row>
    <row r="523" spans="1:10" x14ac:dyDescent="0.25">
      <c r="A523" s="25">
        <v>5428</v>
      </c>
      <c r="B523" s="26">
        <v>622400</v>
      </c>
      <c r="C523" s="27" t="s">
        <v>453</v>
      </c>
      <c r="D523" s="34">
        <f t="shared" si="118"/>
        <v>0</v>
      </c>
      <c r="E523" s="35"/>
      <c r="F523" s="35"/>
      <c r="G523" s="35"/>
      <c r="H523" s="35"/>
      <c r="I523" s="35"/>
      <c r="J523" s="36"/>
    </row>
    <row r="524" spans="1:10" x14ac:dyDescent="0.25">
      <c r="A524" s="25">
        <v>5429</v>
      </c>
      <c r="B524" s="26">
        <v>622500</v>
      </c>
      <c r="C524" s="27" t="s">
        <v>454</v>
      </c>
      <c r="D524" s="34">
        <f t="shared" si="118"/>
        <v>0</v>
      </c>
      <c r="E524" s="35"/>
      <c r="F524" s="35"/>
      <c r="G524" s="35"/>
      <c r="H524" s="35"/>
      <c r="I524" s="35"/>
      <c r="J524" s="36"/>
    </row>
    <row r="525" spans="1:10" x14ac:dyDescent="0.25">
      <c r="A525" s="25">
        <v>5430</v>
      </c>
      <c r="B525" s="26">
        <v>622600</v>
      </c>
      <c r="C525" s="27" t="s">
        <v>455</v>
      </c>
      <c r="D525" s="34">
        <f t="shared" ref="D525:D530" si="138">SUM(E525:J525)</f>
        <v>0</v>
      </c>
      <c r="E525" s="35"/>
      <c r="F525" s="35"/>
      <c r="G525" s="35"/>
      <c r="H525" s="35"/>
      <c r="I525" s="35"/>
      <c r="J525" s="36"/>
    </row>
    <row r="526" spans="1:10" x14ac:dyDescent="0.25">
      <c r="A526" s="25">
        <v>5431</v>
      </c>
      <c r="B526" s="26">
        <v>622700</v>
      </c>
      <c r="C526" s="27" t="s">
        <v>456</v>
      </c>
      <c r="D526" s="34">
        <f t="shared" si="138"/>
        <v>0</v>
      </c>
      <c r="E526" s="35"/>
      <c r="F526" s="35"/>
      <c r="G526" s="35"/>
      <c r="H526" s="35"/>
      <c r="I526" s="35"/>
      <c r="J526" s="36"/>
    </row>
    <row r="527" spans="1:10" x14ac:dyDescent="0.25">
      <c r="A527" s="25">
        <v>5432</v>
      </c>
      <c r="B527" s="26">
        <v>622800</v>
      </c>
      <c r="C527" s="27" t="s">
        <v>457</v>
      </c>
      <c r="D527" s="34">
        <f t="shared" si="138"/>
        <v>0</v>
      </c>
      <c r="E527" s="35"/>
      <c r="F527" s="35"/>
      <c r="G527" s="35"/>
      <c r="H527" s="35"/>
      <c r="I527" s="35"/>
      <c r="J527" s="36"/>
    </row>
    <row r="528" spans="1:10" ht="38.25" x14ac:dyDescent="0.25">
      <c r="A528" s="24">
        <v>5433</v>
      </c>
      <c r="B528" s="20">
        <v>623000</v>
      </c>
      <c r="C528" s="21" t="s">
        <v>458</v>
      </c>
      <c r="D528" s="22">
        <f t="shared" si="138"/>
        <v>0</v>
      </c>
      <c r="E528" s="22">
        <f t="shared" ref="E528:J528" si="139">E529</f>
        <v>0</v>
      </c>
      <c r="F528" s="22">
        <f t="shared" si="139"/>
        <v>0</v>
      </c>
      <c r="G528" s="22">
        <f t="shared" si="139"/>
        <v>0</v>
      </c>
      <c r="H528" s="22">
        <f t="shared" si="139"/>
        <v>0</v>
      </c>
      <c r="I528" s="22">
        <f t="shared" si="139"/>
        <v>0</v>
      </c>
      <c r="J528" s="23">
        <f t="shared" si="139"/>
        <v>0</v>
      </c>
    </row>
    <row r="529" spans="1:10" ht="25.5" x14ac:dyDescent="0.25">
      <c r="A529" s="25">
        <v>5434</v>
      </c>
      <c r="B529" s="26">
        <v>623100</v>
      </c>
      <c r="C529" s="27" t="s">
        <v>459</v>
      </c>
      <c r="D529" s="34">
        <f t="shared" si="138"/>
        <v>0</v>
      </c>
      <c r="E529" s="35"/>
      <c r="F529" s="35"/>
      <c r="G529" s="35"/>
      <c r="H529" s="35"/>
      <c r="I529" s="35"/>
      <c r="J529" s="36"/>
    </row>
    <row r="530" spans="1:10" ht="15.75" thickBot="1" x14ac:dyDescent="0.3">
      <c r="A530" s="41">
        <v>5435</v>
      </c>
      <c r="B530" s="42"/>
      <c r="C530" s="43" t="s">
        <v>460</v>
      </c>
      <c r="D530" s="44">
        <f t="shared" si="138"/>
        <v>420000</v>
      </c>
      <c r="E530" s="44">
        <f t="shared" ref="E530:J530" si="140">E227+E474</f>
        <v>7700</v>
      </c>
      <c r="F530" s="44">
        <f t="shared" si="140"/>
        <v>0</v>
      </c>
      <c r="G530" s="44">
        <f t="shared" si="140"/>
        <v>20000</v>
      </c>
      <c r="H530" s="44">
        <f t="shared" si="140"/>
        <v>383000</v>
      </c>
      <c r="I530" s="44">
        <f t="shared" si="140"/>
        <v>0</v>
      </c>
      <c r="J530" s="45">
        <f t="shared" si="140"/>
        <v>9300</v>
      </c>
    </row>
    <row r="533" spans="1:10" x14ac:dyDescent="0.25">
      <c r="A533" t="s">
        <v>559</v>
      </c>
      <c r="E533" t="s">
        <v>563</v>
      </c>
      <c r="F533" t="s">
        <v>564</v>
      </c>
    </row>
    <row r="534" spans="1:10" x14ac:dyDescent="0.25">
      <c r="A534" t="s">
        <v>560</v>
      </c>
      <c r="F534" t="s">
        <v>556</v>
      </c>
    </row>
    <row r="535" spans="1:10" x14ac:dyDescent="0.25">
      <c r="A535" t="s">
        <v>561</v>
      </c>
      <c r="F535" t="s">
        <v>562</v>
      </c>
    </row>
  </sheetData>
  <mergeCells count="163">
    <mergeCell ref="D1:E1"/>
    <mergeCell ref="D2:E2"/>
    <mergeCell ref="A507:A509"/>
    <mergeCell ref="B507:B509"/>
    <mergeCell ref="C507:C509"/>
    <mergeCell ref="D507:J507"/>
    <mergeCell ref="D508:D509"/>
    <mergeCell ref="E508:H508"/>
    <mergeCell ref="I508:I509"/>
    <mergeCell ref="J508:J509"/>
    <mergeCell ref="A480:A482"/>
    <mergeCell ref="B480:B482"/>
    <mergeCell ref="C480:C482"/>
    <mergeCell ref="D480:J480"/>
    <mergeCell ref="D481:D482"/>
    <mergeCell ref="E481:H481"/>
    <mergeCell ref="I481:I482"/>
    <mergeCell ref="J481:J482"/>
    <mergeCell ref="A452:A454"/>
    <mergeCell ref="B452:B454"/>
    <mergeCell ref="C452:C454"/>
    <mergeCell ref="D452:J452"/>
    <mergeCell ref="D453:D454"/>
    <mergeCell ref="E453:H453"/>
    <mergeCell ref="I453:I454"/>
    <mergeCell ref="J453:J454"/>
    <mergeCell ref="A418:A420"/>
    <mergeCell ref="B418:B420"/>
    <mergeCell ref="C418:C420"/>
    <mergeCell ref="D418:J418"/>
    <mergeCell ref="D419:D420"/>
    <mergeCell ref="E419:H419"/>
    <mergeCell ref="I419:I420"/>
    <mergeCell ref="J419:J420"/>
    <mergeCell ref="A390:A392"/>
    <mergeCell ref="B390:B392"/>
    <mergeCell ref="C390:C392"/>
    <mergeCell ref="D390:J390"/>
    <mergeCell ref="D391:D392"/>
    <mergeCell ref="E391:H391"/>
    <mergeCell ref="I391:I392"/>
    <mergeCell ref="J391:J392"/>
    <mergeCell ref="A365:A367"/>
    <mergeCell ref="B365:B367"/>
    <mergeCell ref="C365:C367"/>
    <mergeCell ref="D365:J365"/>
    <mergeCell ref="D366:D367"/>
    <mergeCell ref="E366:H366"/>
    <mergeCell ref="I366:I367"/>
    <mergeCell ref="J366:J367"/>
    <mergeCell ref="A339:A341"/>
    <mergeCell ref="B339:B341"/>
    <mergeCell ref="C339:C341"/>
    <mergeCell ref="D339:J339"/>
    <mergeCell ref="D340:D341"/>
    <mergeCell ref="E340:H340"/>
    <mergeCell ref="I340:I341"/>
    <mergeCell ref="J340:J341"/>
    <mergeCell ref="A309:A311"/>
    <mergeCell ref="B309:B311"/>
    <mergeCell ref="C309:C311"/>
    <mergeCell ref="D309:J309"/>
    <mergeCell ref="D310:D311"/>
    <mergeCell ref="E310:H310"/>
    <mergeCell ref="I310:I311"/>
    <mergeCell ref="J310:J311"/>
    <mergeCell ref="A278:A280"/>
    <mergeCell ref="B278:B280"/>
    <mergeCell ref="C278:C280"/>
    <mergeCell ref="D278:J278"/>
    <mergeCell ref="D279:D280"/>
    <mergeCell ref="E279:H279"/>
    <mergeCell ref="I279:I280"/>
    <mergeCell ref="J279:J280"/>
    <mergeCell ref="A242:A244"/>
    <mergeCell ref="B242:B244"/>
    <mergeCell ref="C242:C244"/>
    <mergeCell ref="D242:J242"/>
    <mergeCell ref="D243:D244"/>
    <mergeCell ref="E243:H243"/>
    <mergeCell ref="I243:I244"/>
    <mergeCell ref="J243:J244"/>
    <mergeCell ref="A223:A225"/>
    <mergeCell ref="B223:B225"/>
    <mergeCell ref="C223:C225"/>
    <mergeCell ref="D223:J223"/>
    <mergeCell ref="D224:D225"/>
    <mergeCell ref="E224:H224"/>
    <mergeCell ref="I224:I225"/>
    <mergeCell ref="J224:J225"/>
    <mergeCell ref="A211:A213"/>
    <mergeCell ref="B211:B213"/>
    <mergeCell ref="C211:C213"/>
    <mergeCell ref="D211:J211"/>
    <mergeCell ref="D212:D213"/>
    <mergeCell ref="E212:H212"/>
    <mergeCell ref="I212:I213"/>
    <mergeCell ref="J212:J213"/>
    <mergeCell ref="A189:A191"/>
    <mergeCell ref="B189:B191"/>
    <mergeCell ref="C189:C191"/>
    <mergeCell ref="D189:J189"/>
    <mergeCell ref="D190:D191"/>
    <mergeCell ref="E190:H190"/>
    <mergeCell ref="I190:I191"/>
    <mergeCell ref="J190:J191"/>
    <mergeCell ref="A163:A165"/>
    <mergeCell ref="B163:B165"/>
    <mergeCell ref="C163:C165"/>
    <mergeCell ref="D163:J163"/>
    <mergeCell ref="D164:D165"/>
    <mergeCell ref="E164:H164"/>
    <mergeCell ref="I164:I165"/>
    <mergeCell ref="J164:J165"/>
    <mergeCell ref="A136:A138"/>
    <mergeCell ref="B136:B138"/>
    <mergeCell ref="C136:C138"/>
    <mergeCell ref="D136:J136"/>
    <mergeCell ref="D137:D138"/>
    <mergeCell ref="E137:H137"/>
    <mergeCell ref="I137:I138"/>
    <mergeCell ref="J137:J138"/>
    <mergeCell ref="A110:A112"/>
    <mergeCell ref="B110:B112"/>
    <mergeCell ref="C110:C112"/>
    <mergeCell ref="D110:J110"/>
    <mergeCell ref="D111:D112"/>
    <mergeCell ref="E111:H111"/>
    <mergeCell ref="I111:I112"/>
    <mergeCell ref="J111:J112"/>
    <mergeCell ref="A80:A82"/>
    <mergeCell ref="B80:B82"/>
    <mergeCell ref="C80:C82"/>
    <mergeCell ref="D80:J80"/>
    <mergeCell ref="D81:D82"/>
    <mergeCell ref="E81:H81"/>
    <mergeCell ref="I81:I82"/>
    <mergeCell ref="J81:J82"/>
    <mergeCell ref="A53:A55"/>
    <mergeCell ref="B53:B55"/>
    <mergeCell ref="C53:C55"/>
    <mergeCell ref="D53:J53"/>
    <mergeCell ref="D54:D55"/>
    <mergeCell ref="E54:H54"/>
    <mergeCell ref="I54:I55"/>
    <mergeCell ref="J54:J55"/>
    <mergeCell ref="A21:A23"/>
    <mergeCell ref="B21:B23"/>
    <mergeCell ref="C21:C23"/>
    <mergeCell ref="D21:J21"/>
    <mergeCell ref="D22:D23"/>
    <mergeCell ref="E22:H22"/>
    <mergeCell ref="I22:I23"/>
    <mergeCell ref="J22:J23"/>
    <mergeCell ref="C4:H4"/>
    <mergeCell ref="A12:A14"/>
    <mergeCell ref="B12:B14"/>
    <mergeCell ref="C12:C14"/>
    <mergeCell ref="D12:J12"/>
    <mergeCell ref="D13:D14"/>
    <mergeCell ref="E13:H13"/>
    <mergeCell ref="I13:I14"/>
    <mergeCell ref="J13:J14"/>
  </mergeCells>
  <dataValidations count="1">
    <dataValidation type="whole" allowBlank="1" showErrorMessage="1" errorTitle="Upozorenje" error="Niste uneli korektnu vrednost!_x000a_Ponovite unos." sqref="D16:J20 D484:J506 D167:J188 D84:J109 D456:J479 D422:J451 D369:J389 D343:J364 D313:J338 D282:J308 D511:J530 D227:J241 D193:J210 D215:J218 D140:J162 D114:J135 D57:J79 D25:J52 D394:J417 D246:G277 H246:H256 H259:H277 I246:I277 J246:J256 J275:J277 J258:J273">
      <formula1>0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44"/>
  <sheetViews>
    <sheetView workbookViewId="0">
      <selection activeCell="N18" sqref="N18"/>
    </sheetView>
  </sheetViews>
  <sheetFormatPr defaultRowHeight="15" x14ac:dyDescent="0.25"/>
  <cols>
    <col min="1" max="1" width="4" customWidth="1"/>
    <col min="2" max="2" width="11.140625" customWidth="1"/>
    <col min="3" max="3" width="35.7109375" customWidth="1"/>
    <col min="4" max="4" width="12.85546875" customWidth="1"/>
    <col min="5" max="5" width="13.42578125" customWidth="1"/>
    <col min="6" max="6" width="13.7109375" customWidth="1"/>
    <col min="7" max="7" width="15" customWidth="1"/>
    <col min="9" max="9" width="13.85546875" customWidth="1"/>
    <col min="10" max="10" width="14.42578125" customWidth="1"/>
  </cols>
  <sheetData>
    <row r="3" spans="1:10" ht="15.75" x14ac:dyDescent="0.25">
      <c r="A3" s="138" t="s">
        <v>555</v>
      </c>
      <c r="B3" s="138"/>
      <c r="C3" s="138"/>
      <c r="D3" s="138"/>
      <c r="E3" s="138"/>
      <c r="F3" s="138"/>
      <c r="G3" s="138"/>
      <c r="H3" s="138"/>
      <c r="I3" s="138"/>
      <c r="J3" s="138"/>
    </row>
    <row r="4" spans="1:10" x14ac:dyDescent="0.25">
      <c r="A4" s="61"/>
      <c r="B4" s="62"/>
    </row>
    <row r="5" spans="1:10" x14ac:dyDescent="0.25">
      <c r="A5" s="10" t="str">
        <f>"ЗДРАВСТВЕНА УСТАНОВА:  " &amp; ZU</f>
        <v>ЗДРАВСТВЕНА УСТАНОВА:  00206026 ДЗ ВРБАС</v>
      </c>
      <c r="B5" s="63"/>
    </row>
    <row r="6" spans="1:10" x14ac:dyDescent="0.25">
      <c r="A6" s="61"/>
      <c r="B6" s="63"/>
      <c r="J6" s="64" t="s">
        <v>461</v>
      </c>
    </row>
    <row r="7" spans="1:10" x14ac:dyDescent="0.25">
      <c r="A7" s="139"/>
      <c r="B7" s="140" t="s">
        <v>462</v>
      </c>
      <c r="C7" s="141" t="s">
        <v>4</v>
      </c>
      <c r="D7" s="140" t="s">
        <v>463</v>
      </c>
      <c r="E7" s="142" t="s">
        <v>7</v>
      </c>
      <c r="F7" s="142"/>
      <c r="G7" s="142"/>
      <c r="H7" s="142"/>
      <c r="I7" s="140" t="s">
        <v>464</v>
      </c>
      <c r="J7" s="140" t="s">
        <v>465</v>
      </c>
    </row>
    <row r="8" spans="1:10" ht="40.5" customHeight="1" x14ac:dyDescent="0.25">
      <c r="A8" s="139"/>
      <c r="B8" s="140"/>
      <c r="C8" s="141"/>
      <c r="D8" s="140"/>
      <c r="E8" s="65" t="s">
        <v>10</v>
      </c>
      <c r="F8" s="65" t="s">
        <v>11</v>
      </c>
      <c r="G8" s="65" t="s">
        <v>12</v>
      </c>
      <c r="H8" s="65" t="s">
        <v>466</v>
      </c>
      <c r="I8" s="140"/>
      <c r="J8" s="140"/>
    </row>
    <row r="9" spans="1:10" x14ac:dyDescent="0.25">
      <c r="A9" s="66"/>
      <c r="B9" s="67">
        <v>1</v>
      </c>
      <c r="C9" s="67">
        <v>2</v>
      </c>
      <c r="D9" s="67" t="s">
        <v>467</v>
      </c>
      <c r="E9" s="67">
        <v>4</v>
      </c>
      <c r="F9" s="67">
        <v>5</v>
      </c>
      <c r="G9" s="67">
        <v>6</v>
      </c>
      <c r="H9" s="67">
        <v>7</v>
      </c>
      <c r="I9" s="67">
        <v>8</v>
      </c>
      <c r="J9" s="67">
        <v>9</v>
      </c>
    </row>
    <row r="10" spans="1:10" ht="24" x14ac:dyDescent="0.25">
      <c r="A10" s="68"/>
      <c r="B10" s="69"/>
      <c r="C10" s="70" t="s">
        <v>468</v>
      </c>
      <c r="D10" s="71">
        <f>SUM(E10:J10)</f>
        <v>420000</v>
      </c>
      <c r="E10" s="71">
        <f t="shared" ref="E10:J10" si="0">E11+E29</f>
        <v>7700</v>
      </c>
      <c r="F10" s="71">
        <f t="shared" si="0"/>
        <v>0</v>
      </c>
      <c r="G10" s="71">
        <f t="shared" si="0"/>
        <v>20000</v>
      </c>
      <c r="H10" s="71">
        <f t="shared" si="0"/>
        <v>383000</v>
      </c>
      <c r="I10" s="71">
        <f t="shared" si="0"/>
        <v>0</v>
      </c>
      <c r="J10" s="71">
        <f t="shared" si="0"/>
        <v>9300</v>
      </c>
    </row>
    <row r="11" spans="1:10" x14ac:dyDescent="0.25">
      <c r="A11" s="72"/>
      <c r="B11" s="73">
        <v>700000</v>
      </c>
      <c r="C11" s="70" t="s">
        <v>469</v>
      </c>
      <c r="D11" s="71">
        <f t="shared" ref="D11:D42" si="1">SUM(E11:J11)</f>
        <v>419950</v>
      </c>
      <c r="E11" s="71">
        <f t="shared" ref="E11:J11" si="2">E12+E16+E22+E25+E27</f>
        <v>7700</v>
      </c>
      <c r="F11" s="71">
        <f t="shared" si="2"/>
        <v>0</v>
      </c>
      <c r="G11" s="71">
        <f t="shared" si="2"/>
        <v>20000</v>
      </c>
      <c r="H11" s="71">
        <f t="shared" si="2"/>
        <v>383000</v>
      </c>
      <c r="I11" s="71">
        <f t="shared" si="2"/>
        <v>0</v>
      </c>
      <c r="J11" s="71">
        <f t="shared" si="2"/>
        <v>9250</v>
      </c>
    </row>
    <row r="12" spans="1:10" x14ac:dyDescent="0.25">
      <c r="A12" s="68"/>
      <c r="B12" s="73">
        <v>730000</v>
      </c>
      <c r="C12" s="70" t="s">
        <v>470</v>
      </c>
      <c r="D12" s="71">
        <f t="shared" si="1"/>
        <v>20000</v>
      </c>
      <c r="E12" s="71">
        <f t="shared" ref="E12:J12" si="3">SUM(E13:E15)</f>
        <v>0</v>
      </c>
      <c r="F12" s="71">
        <f t="shared" si="3"/>
        <v>0</v>
      </c>
      <c r="G12" s="71">
        <f t="shared" si="3"/>
        <v>20000</v>
      </c>
      <c r="H12" s="74">
        <f t="shared" si="3"/>
        <v>0</v>
      </c>
      <c r="I12" s="71">
        <f t="shared" si="3"/>
        <v>0</v>
      </c>
      <c r="J12" s="71">
        <f t="shared" si="3"/>
        <v>0</v>
      </c>
    </row>
    <row r="13" spans="1:10" x14ac:dyDescent="0.25">
      <c r="A13" s="68"/>
      <c r="B13" s="75">
        <v>731000</v>
      </c>
      <c r="C13" s="76" t="s">
        <v>471</v>
      </c>
      <c r="D13" s="77">
        <f t="shared" si="1"/>
        <v>0</v>
      </c>
      <c r="E13" s="78"/>
      <c r="F13" s="78"/>
      <c r="G13" s="78"/>
      <c r="H13" s="79"/>
      <c r="I13" s="80"/>
      <c r="J13" s="78"/>
    </row>
    <row r="14" spans="1:10" ht="24" x14ac:dyDescent="0.25">
      <c r="A14" s="68"/>
      <c r="B14" s="75">
        <v>732000</v>
      </c>
      <c r="C14" s="76" t="s">
        <v>472</v>
      </c>
      <c r="D14" s="77">
        <f t="shared" si="1"/>
        <v>0</v>
      </c>
      <c r="E14" s="78"/>
      <c r="F14" s="78"/>
      <c r="G14" s="78"/>
      <c r="H14" s="79"/>
      <c r="I14" s="80"/>
      <c r="J14" s="78"/>
    </row>
    <row r="15" spans="1:10" ht="24" x14ac:dyDescent="0.25">
      <c r="A15" s="68"/>
      <c r="B15" s="75">
        <v>733000</v>
      </c>
      <c r="C15" s="76" t="s">
        <v>473</v>
      </c>
      <c r="D15" s="77">
        <f>'2023'!D93</f>
        <v>20000</v>
      </c>
      <c r="E15" s="77"/>
      <c r="F15" s="77"/>
      <c r="G15" s="77">
        <f>'2023'!G93</f>
        <v>20000</v>
      </c>
      <c r="H15" s="79"/>
      <c r="I15" s="78"/>
      <c r="J15" s="78"/>
    </row>
    <row r="16" spans="1:10" x14ac:dyDescent="0.25">
      <c r="A16" s="68"/>
      <c r="B16" s="73">
        <v>740000</v>
      </c>
      <c r="C16" s="70" t="s">
        <v>474</v>
      </c>
      <c r="D16" s="71">
        <f t="shared" si="1"/>
        <v>10250</v>
      </c>
      <c r="E16" s="81">
        <f t="shared" ref="E16:J16" si="4">SUM(E17:E21)</f>
        <v>0</v>
      </c>
      <c r="F16" s="81">
        <f t="shared" si="4"/>
        <v>0</v>
      </c>
      <c r="G16" s="81">
        <f t="shared" si="4"/>
        <v>0</v>
      </c>
      <c r="H16" s="81">
        <f t="shared" si="4"/>
        <v>1000</v>
      </c>
      <c r="I16" s="81">
        <f t="shared" si="4"/>
        <v>0</v>
      </c>
      <c r="J16" s="81">
        <f t="shared" si="4"/>
        <v>9250</v>
      </c>
    </row>
    <row r="17" spans="1:10" x14ac:dyDescent="0.25">
      <c r="A17" s="68"/>
      <c r="B17" s="75">
        <v>741000</v>
      </c>
      <c r="C17" s="76" t="s">
        <v>475</v>
      </c>
      <c r="D17" s="77">
        <f>'2023'!D97</f>
        <v>1000</v>
      </c>
      <c r="E17" s="77"/>
      <c r="F17" s="77"/>
      <c r="G17" s="77"/>
      <c r="H17" s="77">
        <f>'2023'!H97</f>
        <v>1000</v>
      </c>
      <c r="I17" s="77"/>
      <c r="J17" s="77">
        <f>'2023'!J97</f>
        <v>0</v>
      </c>
    </row>
    <row r="18" spans="1:10" ht="24" x14ac:dyDescent="0.25">
      <c r="A18" s="68"/>
      <c r="B18" s="75">
        <v>742000</v>
      </c>
      <c r="C18" s="76" t="s">
        <v>476</v>
      </c>
      <c r="D18" s="77">
        <f>'2023'!D104</f>
        <v>9000</v>
      </c>
      <c r="E18" s="77"/>
      <c r="F18" s="77"/>
      <c r="G18" s="77"/>
      <c r="H18" s="77"/>
      <c r="I18" s="77"/>
      <c r="J18" s="77">
        <f>'2023'!J104</f>
        <v>9000</v>
      </c>
    </row>
    <row r="19" spans="1:10" ht="24" x14ac:dyDescent="0.25">
      <c r="A19" s="68"/>
      <c r="B19" s="75">
        <v>743000</v>
      </c>
      <c r="C19" s="76" t="s">
        <v>477</v>
      </c>
      <c r="D19" s="77">
        <f>'2023'!D109</f>
        <v>0</v>
      </c>
      <c r="E19" s="78"/>
      <c r="F19" s="78"/>
      <c r="G19" s="78"/>
      <c r="H19" s="79"/>
      <c r="I19" s="78"/>
      <c r="J19" s="80"/>
    </row>
    <row r="20" spans="1:10" ht="24" x14ac:dyDescent="0.25">
      <c r="A20" s="68"/>
      <c r="B20" s="75">
        <v>744000</v>
      </c>
      <c r="C20" s="76" t="s">
        <v>478</v>
      </c>
      <c r="D20" s="77">
        <f>'2023'!D120</f>
        <v>0</v>
      </c>
      <c r="E20" s="77"/>
      <c r="F20" s="77"/>
      <c r="G20" s="77"/>
      <c r="H20" s="77"/>
      <c r="I20" s="77">
        <f>'2023'!I120</f>
        <v>0</v>
      </c>
      <c r="J20" s="77"/>
    </row>
    <row r="21" spans="1:10" x14ac:dyDescent="0.25">
      <c r="A21" s="68"/>
      <c r="B21" s="75">
        <v>745000</v>
      </c>
      <c r="C21" s="76" t="s">
        <v>479</v>
      </c>
      <c r="D21" s="77">
        <f>'2023'!D123</f>
        <v>250</v>
      </c>
      <c r="E21" s="78"/>
      <c r="F21" s="78"/>
      <c r="G21" s="78"/>
      <c r="H21" s="78"/>
      <c r="I21" s="78"/>
      <c r="J21" s="36">
        <f>'2023'!J124</f>
        <v>250</v>
      </c>
    </row>
    <row r="22" spans="1:10" ht="24" x14ac:dyDescent="0.25">
      <c r="A22" s="68"/>
      <c r="B22" s="73">
        <v>770000</v>
      </c>
      <c r="C22" s="70" t="s">
        <v>480</v>
      </c>
      <c r="D22" s="71">
        <f t="shared" si="1"/>
        <v>0</v>
      </c>
      <c r="E22" s="71">
        <f t="shared" ref="E22:J22" si="5">SUM(E23:E24)</f>
        <v>0</v>
      </c>
      <c r="F22" s="71">
        <f t="shared" si="5"/>
        <v>0</v>
      </c>
      <c r="G22" s="71">
        <f t="shared" si="5"/>
        <v>0</v>
      </c>
      <c r="H22" s="71">
        <f t="shared" si="5"/>
        <v>0</v>
      </c>
      <c r="I22" s="71">
        <f t="shared" si="5"/>
        <v>0</v>
      </c>
      <c r="J22" s="71">
        <f t="shared" si="5"/>
        <v>0</v>
      </c>
    </row>
    <row r="23" spans="1:10" ht="24" x14ac:dyDescent="0.25">
      <c r="A23" s="68"/>
      <c r="B23" s="75">
        <v>771000</v>
      </c>
      <c r="C23" s="76" t="s">
        <v>481</v>
      </c>
      <c r="D23" s="77">
        <f t="shared" si="1"/>
        <v>0</v>
      </c>
      <c r="E23" s="80"/>
      <c r="F23" s="80"/>
      <c r="G23" s="80"/>
      <c r="H23" s="80"/>
      <c r="I23" s="78"/>
      <c r="J23" s="80"/>
    </row>
    <row r="24" spans="1:10" ht="36" x14ac:dyDescent="0.25">
      <c r="A24" s="68"/>
      <c r="B24" s="75">
        <v>772000</v>
      </c>
      <c r="C24" s="76" t="s">
        <v>482</v>
      </c>
      <c r="D24" s="77">
        <f t="shared" si="1"/>
        <v>0</v>
      </c>
      <c r="E24" s="80"/>
      <c r="F24" s="80"/>
      <c r="G24" s="80"/>
      <c r="H24" s="80"/>
      <c r="I24" s="78"/>
      <c r="J24" s="78"/>
    </row>
    <row r="25" spans="1:10" ht="24" x14ac:dyDescent="0.25">
      <c r="A25" s="68"/>
      <c r="B25" s="73">
        <v>780000</v>
      </c>
      <c r="C25" s="70" t="s">
        <v>483</v>
      </c>
      <c r="D25" s="71">
        <f>'2023'!D130</f>
        <v>389700</v>
      </c>
      <c r="E25" s="71">
        <f>'2023'!E130</f>
        <v>7700</v>
      </c>
      <c r="F25" s="71">
        <f>'2023'!F130</f>
        <v>0</v>
      </c>
      <c r="G25" s="71">
        <f>'2023'!G130</f>
        <v>0</v>
      </c>
      <c r="H25" s="71">
        <f>'2023'!H130</f>
        <v>382000</v>
      </c>
      <c r="I25" s="71">
        <f>'2023'!I130</f>
        <v>0</v>
      </c>
      <c r="J25" s="71">
        <f>'2023'!J130</f>
        <v>0</v>
      </c>
    </row>
    <row r="26" spans="1:10" ht="24" x14ac:dyDescent="0.25">
      <c r="A26" s="68"/>
      <c r="B26" s="75">
        <v>781000</v>
      </c>
      <c r="C26" s="76" t="s">
        <v>484</v>
      </c>
      <c r="D26" s="77">
        <f>'2023'!D131</f>
        <v>389700</v>
      </c>
      <c r="E26" s="77">
        <f>'2023'!E131</f>
        <v>7700</v>
      </c>
      <c r="F26" s="77">
        <f>'2023'!F131</f>
        <v>0</v>
      </c>
      <c r="G26" s="77">
        <f>'2023'!G131</f>
        <v>0</v>
      </c>
      <c r="H26" s="77">
        <f>'2023'!H131</f>
        <v>382000</v>
      </c>
      <c r="I26" s="78"/>
      <c r="J26" s="80"/>
    </row>
    <row r="27" spans="1:10" x14ac:dyDescent="0.25">
      <c r="A27" s="68"/>
      <c r="B27" s="73">
        <v>790000</v>
      </c>
      <c r="C27" s="70" t="s">
        <v>485</v>
      </c>
      <c r="D27" s="71">
        <f>'2023'!D134</f>
        <v>0</v>
      </c>
      <c r="E27" s="71">
        <f>'2023'!E134</f>
        <v>0</v>
      </c>
      <c r="F27" s="71">
        <f>'2023'!F134</f>
        <v>0</v>
      </c>
      <c r="G27" s="71">
        <f>'2023'!G134</f>
        <v>0</v>
      </c>
      <c r="H27" s="71">
        <f t="shared" ref="H27:J27" si="6">H28</f>
        <v>0</v>
      </c>
      <c r="I27" s="71">
        <f t="shared" si="6"/>
        <v>0</v>
      </c>
      <c r="J27" s="71">
        <f t="shared" si="6"/>
        <v>0</v>
      </c>
    </row>
    <row r="28" spans="1:10" x14ac:dyDescent="0.25">
      <c r="A28" s="68"/>
      <c r="B28" s="75">
        <v>791000</v>
      </c>
      <c r="C28" s="76" t="s">
        <v>485</v>
      </c>
      <c r="D28" s="77">
        <f>'2023'!D135</f>
        <v>0</v>
      </c>
      <c r="E28" s="77">
        <f>'2023'!E135</f>
        <v>0</v>
      </c>
      <c r="F28" s="77">
        <f>'2023'!F135</f>
        <v>0</v>
      </c>
      <c r="G28" s="80"/>
      <c r="H28" s="79"/>
      <c r="I28" s="78"/>
      <c r="J28" s="78"/>
    </row>
    <row r="29" spans="1:10" ht="24" x14ac:dyDescent="0.25">
      <c r="A29" s="72"/>
      <c r="B29" s="73">
        <v>800000</v>
      </c>
      <c r="C29" s="70" t="s">
        <v>486</v>
      </c>
      <c r="D29" s="71">
        <f>'2023'!D141</f>
        <v>50</v>
      </c>
      <c r="E29" s="71">
        <f>'2023'!E141</f>
        <v>0</v>
      </c>
      <c r="F29" s="71">
        <f>'2023'!F141</f>
        <v>0</v>
      </c>
      <c r="G29" s="71">
        <f>'2023'!G141</f>
        <v>0</v>
      </c>
      <c r="H29" s="71">
        <f>'2023'!H141</f>
        <v>0</v>
      </c>
      <c r="I29" s="71">
        <f>'2023'!I141</f>
        <v>0</v>
      </c>
      <c r="J29" s="71">
        <f>'2023'!J141</f>
        <v>50</v>
      </c>
    </row>
    <row r="30" spans="1:10" ht="24" x14ac:dyDescent="0.25">
      <c r="A30" s="68"/>
      <c r="B30" s="73">
        <v>810000</v>
      </c>
      <c r="C30" s="70" t="s">
        <v>487</v>
      </c>
      <c r="D30" s="71">
        <f>'2023'!D142</f>
        <v>50</v>
      </c>
      <c r="E30" s="71">
        <f>'2023'!E142</f>
        <v>0</v>
      </c>
      <c r="F30" s="71">
        <f>'2023'!F142</f>
        <v>0</v>
      </c>
      <c r="G30" s="71">
        <f>'2023'!G142</f>
        <v>0</v>
      </c>
      <c r="H30" s="71">
        <f>'2023'!H142</f>
        <v>0</v>
      </c>
      <c r="I30" s="71">
        <f>'2023'!I142</f>
        <v>0</v>
      </c>
      <c r="J30" s="71">
        <f>'2023'!J142</f>
        <v>50</v>
      </c>
    </row>
    <row r="31" spans="1:10" ht="24" x14ac:dyDescent="0.25">
      <c r="A31" s="68"/>
      <c r="B31" s="75">
        <v>811000</v>
      </c>
      <c r="C31" s="76" t="s">
        <v>488</v>
      </c>
      <c r="D31" s="77">
        <f>'2023'!D143</f>
        <v>50</v>
      </c>
      <c r="E31" s="77">
        <f>'2023'!E143</f>
        <v>0</v>
      </c>
      <c r="F31" s="77">
        <f>'2023'!F143</f>
        <v>0</v>
      </c>
      <c r="G31" s="77">
        <f>'2023'!G143</f>
        <v>0</v>
      </c>
      <c r="H31" s="77">
        <f>'2023'!H143</f>
        <v>0</v>
      </c>
      <c r="I31" s="77">
        <f>'2023'!I143</f>
        <v>0</v>
      </c>
      <c r="J31" s="77">
        <f>'2023'!J143</f>
        <v>50</v>
      </c>
    </row>
    <row r="32" spans="1:10" ht="24" x14ac:dyDescent="0.25">
      <c r="A32" s="68"/>
      <c r="B32" s="75">
        <v>812000</v>
      </c>
      <c r="C32" s="76" t="s">
        <v>489</v>
      </c>
      <c r="D32" s="77">
        <f>'2023'!D145</f>
        <v>0</v>
      </c>
      <c r="E32" s="77">
        <f>'2023'!E145</f>
        <v>0</v>
      </c>
      <c r="F32" s="77">
        <f>'2023'!F145</f>
        <v>0</v>
      </c>
      <c r="G32" s="77">
        <f>'2023'!G145</f>
        <v>0</v>
      </c>
      <c r="H32" s="77">
        <f>'2023'!H145</f>
        <v>0</v>
      </c>
      <c r="I32" s="77">
        <f>'2023'!I145</f>
        <v>0</v>
      </c>
      <c r="J32" s="77">
        <f>'2023'!J145</f>
        <v>0</v>
      </c>
    </row>
    <row r="33" spans="1:10" ht="24" x14ac:dyDescent="0.25">
      <c r="A33" s="68"/>
      <c r="B33" s="75">
        <v>813000</v>
      </c>
      <c r="C33" s="76" t="s">
        <v>490</v>
      </c>
      <c r="D33" s="77">
        <f t="shared" si="1"/>
        <v>0</v>
      </c>
      <c r="E33" s="78"/>
      <c r="F33" s="78"/>
      <c r="G33" s="78"/>
      <c r="H33" s="79">
        <v>0</v>
      </c>
      <c r="I33" s="78"/>
      <c r="J33" s="80"/>
    </row>
    <row r="34" spans="1:10" x14ac:dyDescent="0.25">
      <c r="A34" s="68"/>
      <c r="B34" s="73">
        <v>820000</v>
      </c>
      <c r="C34" s="70" t="s">
        <v>491</v>
      </c>
      <c r="D34" s="71">
        <f t="shared" si="1"/>
        <v>0</v>
      </c>
      <c r="E34" s="71">
        <f t="shared" ref="E34:J34" si="7">SUM(E35:E36)</f>
        <v>0</v>
      </c>
      <c r="F34" s="71">
        <f t="shared" si="7"/>
        <v>0</v>
      </c>
      <c r="G34" s="71">
        <f t="shared" si="7"/>
        <v>0</v>
      </c>
      <c r="H34" s="71">
        <f t="shared" si="7"/>
        <v>0</v>
      </c>
      <c r="I34" s="71">
        <f t="shared" si="7"/>
        <v>0</v>
      </c>
      <c r="J34" s="71">
        <f t="shared" si="7"/>
        <v>0</v>
      </c>
    </row>
    <row r="35" spans="1:10" ht="24" x14ac:dyDescent="0.25">
      <c r="A35" s="68"/>
      <c r="B35" s="75">
        <v>822000</v>
      </c>
      <c r="C35" s="76" t="s">
        <v>492</v>
      </c>
      <c r="D35" s="77">
        <f t="shared" si="1"/>
        <v>0</v>
      </c>
      <c r="E35" s="78"/>
      <c r="F35" s="78"/>
      <c r="G35" s="78"/>
      <c r="H35" s="79"/>
      <c r="I35" s="78"/>
      <c r="J35" s="80"/>
    </row>
    <row r="36" spans="1:10" ht="24" x14ac:dyDescent="0.25">
      <c r="A36" s="68"/>
      <c r="B36" s="75">
        <v>823000</v>
      </c>
      <c r="C36" s="76" t="s">
        <v>493</v>
      </c>
      <c r="D36" s="77">
        <f t="shared" si="1"/>
        <v>0</v>
      </c>
      <c r="E36" s="80"/>
      <c r="F36" s="80"/>
      <c r="G36" s="80"/>
      <c r="H36" s="82"/>
      <c r="I36" s="78"/>
      <c r="J36" s="80"/>
    </row>
    <row r="37" spans="1:10" ht="24" x14ac:dyDescent="0.25">
      <c r="A37" s="72"/>
      <c r="B37" s="73">
        <v>900000</v>
      </c>
      <c r="C37" s="70" t="s">
        <v>494</v>
      </c>
      <c r="D37" s="71">
        <f t="shared" si="1"/>
        <v>0</v>
      </c>
      <c r="E37" s="81">
        <f t="shared" ref="E37:J37" si="8">E38+E40</f>
        <v>0</v>
      </c>
      <c r="F37" s="81">
        <f t="shared" si="8"/>
        <v>0</v>
      </c>
      <c r="G37" s="81">
        <f t="shared" si="8"/>
        <v>0</v>
      </c>
      <c r="H37" s="83">
        <f t="shared" si="8"/>
        <v>0</v>
      </c>
      <c r="I37" s="81">
        <f t="shared" si="8"/>
        <v>0</v>
      </c>
      <c r="J37" s="81">
        <f t="shared" si="8"/>
        <v>0</v>
      </c>
    </row>
    <row r="38" spans="1:10" x14ac:dyDescent="0.25">
      <c r="A38" s="68"/>
      <c r="B38" s="73">
        <v>910000</v>
      </c>
      <c r="C38" s="70" t="s">
        <v>495</v>
      </c>
      <c r="D38" s="71">
        <f t="shared" si="1"/>
        <v>0</v>
      </c>
      <c r="E38" s="81">
        <f t="shared" ref="E38:J38" si="9">E39</f>
        <v>0</v>
      </c>
      <c r="F38" s="81">
        <f t="shared" si="9"/>
        <v>0</v>
      </c>
      <c r="G38" s="81">
        <f t="shared" si="9"/>
        <v>0</v>
      </c>
      <c r="H38" s="83">
        <f t="shared" si="9"/>
        <v>0</v>
      </c>
      <c r="I38" s="81">
        <f t="shared" si="9"/>
        <v>0</v>
      </c>
      <c r="J38" s="81">
        <f t="shared" si="9"/>
        <v>0</v>
      </c>
    </row>
    <row r="39" spans="1:10" x14ac:dyDescent="0.25">
      <c r="A39" s="68"/>
      <c r="B39" s="75">
        <v>911000</v>
      </c>
      <c r="C39" s="76" t="s">
        <v>496</v>
      </c>
      <c r="D39" s="77">
        <f t="shared" si="1"/>
        <v>0</v>
      </c>
      <c r="E39" s="78"/>
      <c r="F39" s="78"/>
      <c r="G39" s="78"/>
      <c r="H39" s="79"/>
      <c r="I39" s="78"/>
      <c r="J39" s="80"/>
    </row>
    <row r="40" spans="1:10" ht="24" x14ac:dyDescent="0.25">
      <c r="A40" s="68"/>
      <c r="B40" s="73">
        <v>920000</v>
      </c>
      <c r="C40" s="70" t="s">
        <v>497</v>
      </c>
      <c r="D40" s="71">
        <f>D41</f>
        <v>0</v>
      </c>
      <c r="E40" s="81">
        <f t="shared" ref="E40:J40" si="10">E41</f>
        <v>0</v>
      </c>
      <c r="F40" s="81">
        <f t="shared" si="10"/>
        <v>0</v>
      </c>
      <c r="G40" s="81">
        <f t="shared" si="10"/>
        <v>0</v>
      </c>
      <c r="H40" s="83">
        <f t="shared" si="10"/>
        <v>0</v>
      </c>
      <c r="I40" s="81">
        <f t="shared" si="10"/>
        <v>0</v>
      </c>
      <c r="J40" s="81">
        <f t="shared" si="10"/>
        <v>0</v>
      </c>
    </row>
    <row r="41" spans="1:10" ht="24" x14ac:dyDescent="0.25">
      <c r="A41" s="68"/>
      <c r="B41" s="75">
        <v>921000</v>
      </c>
      <c r="C41" s="76" t="s">
        <v>498</v>
      </c>
      <c r="D41" s="77">
        <f>SUM(E41:J41)</f>
        <v>0</v>
      </c>
      <c r="E41" s="78"/>
      <c r="F41" s="78"/>
      <c r="G41" s="78"/>
      <c r="H41" s="79"/>
      <c r="I41" s="78"/>
      <c r="J41" s="80"/>
    </row>
    <row r="42" spans="1:10" ht="42.75" customHeight="1" x14ac:dyDescent="0.25">
      <c r="A42" s="68"/>
      <c r="B42" s="69"/>
      <c r="C42" s="70" t="s">
        <v>499</v>
      </c>
      <c r="D42" s="71">
        <f t="shared" si="1"/>
        <v>420000</v>
      </c>
      <c r="E42" s="71">
        <f t="shared" ref="E42:J42" si="11">E10+E37</f>
        <v>7700</v>
      </c>
      <c r="F42" s="71">
        <f t="shared" si="11"/>
        <v>0</v>
      </c>
      <c r="G42" s="71">
        <f t="shared" si="11"/>
        <v>20000</v>
      </c>
      <c r="H42" s="74">
        <f t="shared" si="11"/>
        <v>383000</v>
      </c>
      <c r="I42" s="71">
        <f t="shared" si="11"/>
        <v>0</v>
      </c>
      <c r="J42" s="71">
        <f t="shared" si="11"/>
        <v>9300</v>
      </c>
    </row>
    <row r="44" spans="1:10" x14ac:dyDescent="0.25">
      <c r="D44" s="91"/>
      <c r="E44" s="91"/>
      <c r="F44" s="91"/>
      <c r="G44" s="91"/>
      <c r="H44" s="91"/>
      <c r="I44" s="91"/>
      <c r="J44" s="91"/>
    </row>
  </sheetData>
  <mergeCells count="8">
    <mergeCell ref="A3:J3"/>
    <mergeCell ref="A7:A8"/>
    <mergeCell ref="B7:B8"/>
    <mergeCell ref="C7:C8"/>
    <mergeCell ref="D7:D8"/>
    <mergeCell ref="E7:H7"/>
    <mergeCell ref="I7:I8"/>
    <mergeCell ref="J7:J8"/>
  </mergeCells>
  <dataValidations count="2">
    <dataValidation operator="greaterThan" allowBlank="1" showInputMessage="1" showErrorMessage="1" errorTitle="Upozorenje" error="Uneli ste neispravan podatak. Ponovite unos !!!" sqref="A10:C42"/>
    <dataValidation type="whole" allowBlank="1" showInputMessage="1" showErrorMessage="1" errorTitle="Upozorenje" error="Dozvoljen je unos samo celih brojeva. Ponovite unos !!!" sqref="D10:J42">
      <formula1>0</formula1>
      <formula2>999999999</formula2>
    </dataValidation>
  </dataValidations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7"/>
  <sheetViews>
    <sheetView topLeftCell="A43" workbookViewId="0">
      <selection activeCell="D43" sqref="D43:J43"/>
    </sheetView>
  </sheetViews>
  <sheetFormatPr defaultRowHeight="15" x14ac:dyDescent="0.25"/>
  <cols>
    <col min="1" max="1" width="1" customWidth="1"/>
    <col min="2" max="2" width="13.5703125" customWidth="1"/>
    <col min="3" max="3" width="27.28515625" customWidth="1"/>
    <col min="5" max="5" width="13.28515625" customWidth="1"/>
    <col min="6" max="6" width="14.28515625" customWidth="1"/>
  </cols>
  <sheetData>
    <row r="2" spans="1:10" x14ac:dyDescent="0.25">
      <c r="A2" s="61"/>
      <c r="B2" s="63"/>
      <c r="J2" s="64" t="s">
        <v>461</v>
      </c>
    </row>
    <row r="3" spans="1:10" x14ac:dyDescent="0.25">
      <c r="A3" s="139"/>
      <c r="B3" s="140" t="s">
        <v>462</v>
      </c>
      <c r="C3" s="141" t="s">
        <v>4</v>
      </c>
      <c r="D3" s="140" t="s">
        <v>463</v>
      </c>
      <c r="E3" s="142" t="s">
        <v>500</v>
      </c>
      <c r="F3" s="142"/>
      <c r="G3" s="142"/>
      <c r="H3" s="142"/>
      <c r="I3" s="140" t="s">
        <v>464</v>
      </c>
      <c r="J3" s="140" t="s">
        <v>9</v>
      </c>
    </row>
    <row r="4" spans="1:10" ht="24.75" x14ac:dyDescent="0.25">
      <c r="A4" s="139"/>
      <c r="B4" s="140"/>
      <c r="C4" s="141"/>
      <c r="D4" s="140"/>
      <c r="E4" s="65" t="s">
        <v>10</v>
      </c>
      <c r="F4" s="65" t="s">
        <v>11</v>
      </c>
      <c r="G4" s="65" t="s">
        <v>12</v>
      </c>
      <c r="H4" s="65" t="s">
        <v>466</v>
      </c>
      <c r="I4" s="140"/>
      <c r="J4" s="140"/>
    </row>
    <row r="5" spans="1:10" ht="22.5" x14ac:dyDescent="0.25">
      <c r="A5" s="66"/>
      <c r="B5" s="67">
        <v>1</v>
      </c>
      <c r="C5" s="67">
        <v>2</v>
      </c>
      <c r="D5" s="67" t="s">
        <v>467</v>
      </c>
      <c r="E5" s="67">
        <v>4</v>
      </c>
      <c r="F5" s="67">
        <v>5</v>
      </c>
      <c r="G5" s="67">
        <v>6</v>
      </c>
      <c r="H5" s="67">
        <v>7</v>
      </c>
      <c r="I5" s="67">
        <v>8</v>
      </c>
      <c r="J5" s="67">
        <v>9</v>
      </c>
    </row>
    <row r="6" spans="1:10" ht="36.75" x14ac:dyDescent="0.25">
      <c r="A6" s="68"/>
      <c r="B6" s="84"/>
      <c r="C6" s="85" t="s">
        <v>501</v>
      </c>
      <c r="D6" s="81">
        <f>SUM(E6:J6)</f>
        <v>417770</v>
      </c>
      <c r="E6" s="81">
        <f t="shared" ref="E6:J6" si="0">E7+E38</f>
        <v>7700</v>
      </c>
      <c r="F6" s="81">
        <f t="shared" si="0"/>
        <v>0</v>
      </c>
      <c r="G6" s="81">
        <f t="shared" si="0"/>
        <v>20000</v>
      </c>
      <c r="H6" s="81">
        <f t="shared" si="0"/>
        <v>381150</v>
      </c>
      <c r="I6" s="81">
        <f t="shared" si="0"/>
        <v>0</v>
      </c>
      <c r="J6" s="81">
        <f t="shared" si="0"/>
        <v>8920</v>
      </c>
    </row>
    <row r="7" spans="1:10" x14ac:dyDescent="0.25">
      <c r="A7" s="68"/>
      <c r="B7" s="84">
        <v>400000</v>
      </c>
      <c r="C7" s="85" t="s">
        <v>502</v>
      </c>
      <c r="D7" s="81">
        <f t="shared" ref="D7:D55" si="1">SUM(E7:J7)</f>
        <v>407770</v>
      </c>
      <c r="E7" s="81">
        <f t="shared" ref="E7:J7" si="2">E8+E15+E22+E27+E30+E32</f>
        <v>0</v>
      </c>
      <c r="F7" s="81">
        <f t="shared" si="2"/>
        <v>0</v>
      </c>
      <c r="G7" s="81">
        <f t="shared" si="2"/>
        <v>18000</v>
      </c>
      <c r="H7" s="81">
        <f t="shared" si="2"/>
        <v>381150</v>
      </c>
      <c r="I7" s="81">
        <f t="shared" si="2"/>
        <v>0</v>
      </c>
      <c r="J7" s="81">
        <f t="shared" si="2"/>
        <v>8620</v>
      </c>
    </row>
    <row r="8" spans="1:10" x14ac:dyDescent="0.25">
      <c r="A8" s="68"/>
      <c r="B8" s="84">
        <v>410000</v>
      </c>
      <c r="C8" s="85" t="s">
        <v>503</v>
      </c>
      <c r="D8" s="81">
        <f t="shared" si="1"/>
        <v>326885</v>
      </c>
      <c r="E8" s="81">
        <f t="shared" ref="E8:J8" si="3">SUM(E9:E14)</f>
        <v>0</v>
      </c>
      <c r="F8" s="81">
        <f t="shared" si="3"/>
        <v>0</v>
      </c>
      <c r="G8" s="81">
        <f t="shared" si="3"/>
        <v>100</v>
      </c>
      <c r="H8" s="81">
        <f t="shared" si="3"/>
        <v>324796</v>
      </c>
      <c r="I8" s="81">
        <f t="shared" si="3"/>
        <v>0</v>
      </c>
      <c r="J8" s="81">
        <f t="shared" si="3"/>
        <v>1989</v>
      </c>
    </row>
    <row r="9" spans="1:10" ht="24.75" x14ac:dyDescent="0.25">
      <c r="A9" s="68"/>
      <c r="B9" s="86">
        <v>411000</v>
      </c>
      <c r="C9" s="87" t="s">
        <v>504</v>
      </c>
      <c r="D9" s="88">
        <f>'2023'!D231</f>
        <v>269505</v>
      </c>
      <c r="E9" s="88">
        <f>'2023'!E231</f>
        <v>0</v>
      </c>
      <c r="F9" s="88">
        <f>'2023'!F231</f>
        <v>0</v>
      </c>
      <c r="G9" s="88">
        <f>'2023'!G231</f>
        <v>0</v>
      </c>
      <c r="H9" s="88">
        <f>'2023'!H231</f>
        <v>268203</v>
      </c>
      <c r="I9" s="88">
        <f>'2023'!I231</f>
        <v>0</v>
      </c>
      <c r="J9" s="88">
        <f>'2023'!J231</f>
        <v>1302</v>
      </c>
    </row>
    <row r="10" spans="1:10" ht="24.75" x14ac:dyDescent="0.25">
      <c r="A10" s="68"/>
      <c r="B10" s="86">
        <v>412000</v>
      </c>
      <c r="C10" s="87" t="s">
        <v>505</v>
      </c>
      <c r="D10" s="88">
        <f>'2023'!D232</f>
        <v>40830</v>
      </c>
      <c r="E10" s="88">
        <f>'2023'!E232</f>
        <v>0</v>
      </c>
      <c r="F10" s="88">
        <f>'2023'!F232</f>
        <v>0</v>
      </c>
      <c r="G10" s="88">
        <f>'2023'!G232</f>
        <v>0</v>
      </c>
      <c r="H10" s="88">
        <f>'2023'!H232</f>
        <v>40633</v>
      </c>
      <c r="I10" s="88">
        <f>'2023'!I232</f>
        <v>0</v>
      </c>
      <c r="J10" s="88">
        <f>'2023'!J232</f>
        <v>197</v>
      </c>
    </row>
    <row r="11" spans="1:10" x14ac:dyDescent="0.25">
      <c r="A11" s="68"/>
      <c r="B11" s="86">
        <v>413000</v>
      </c>
      <c r="C11" s="87" t="s">
        <v>506</v>
      </c>
      <c r="D11" s="88">
        <f>'2023'!D236</f>
        <v>250</v>
      </c>
      <c r="E11" s="88">
        <f>'2023'!E236</f>
        <v>0</v>
      </c>
      <c r="F11" s="88">
        <f>'2023'!F236</f>
        <v>0</v>
      </c>
      <c r="G11" s="88">
        <f>'2023'!G236</f>
        <v>0</v>
      </c>
      <c r="H11" s="88">
        <f>'2023'!H236</f>
        <v>0</v>
      </c>
      <c r="I11" s="88">
        <f>'2023'!I236</f>
        <v>0</v>
      </c>
      <c r="J11" s="88">
        <f>'2023'!J236</f>
        <v>250</v>
      </c>
    </row>
    <row r="12" spans="1:10" ht="24.75" x14ac:dyDescent="0.25">
      <c r="A12" s="68"/>
      <c r="B12" s="86">
        <v>414000</v>
      </c>
      <c r="C12" s="87" t="s">
        <v>507</v>
      </c>
      <c r="D12" s="88">
        <f>'2023'!D238</f>
        <v>4125</v>
      </c>
      <c r="E12" s="88">
        <f>'2023'!E238</f>
        <v>0</v>
      </c>
      <c r="F12" s="88">
        <f>'2023'!F238</f>
        <v>0</v>
      </c>
      <c r="G12" s="88">
        <f>'2023'!G238</f>
        <v>60</v>
      </c>
      <c r="H12" s="88">
        <f>'2023'!H238</f>
        <v>3965</v>
      </c>
      <c r="I12" s="88">
        <f>'2023'!I238</f>
        <v>0</v>
      </c>
      <c r="J12" s="88">
        <f>'2023'!J238</f>
        <v>100</v>
      </c>
    </row>
    <row r="13" spans="1:10" ht="24.75" x14ac:dyDescent="0.25">
      <c r="A13" s="68"/>
      <c r="B13" s="86">
        <v>415000</v>
      </c>
      <c r="C13" s="87" t="s">
        <v>508</v>
      </c>
      <c r="D13" s="88">
        <f>'2023'!D247</f>
        <v>8750</v>
      </c>
      <c r="E13" s="88">
        <f>'2023'!E247</f>
        <v>0</v>
      </c>
      <c r="F13" s="88">
        <f>'2023'!F247</f>
        <v>0</v>
      </c>
      <c r="G13" s="88">
        <f>'2023'!G247</f>
        <v>0</v>
      </c>
      <c r="H13" s="88">
        <f>'2023'!H247</f>
        <v>8610</v>
      </c>
      <c r="I13" s="88">
        <f>'2023'!I247</f>
        <v>0</v>
      </c>
      <c r="J13" s="88">
        <f>'2023'!J247</f>
        <v>140</v>
      </c>
    </row>
    <row r="14" spans="1:10" ht="24.75" x14ac:dyDescent="0.25">
      <c r="A14" s="68"/>
      <c r="B14" s="86">
        <v>416000</v>
      </c>
      <c r="C14" s="87" t="s">
        <v>509</v>
      </c>
      <c r="D14" s="88">
        <f>'2023'!D249</f>
        <v>3425</v>
      </c>
      <c r="E14" s="88">
        <f>'2023'!E249</f>
        <v>0</v>
      </c>
      <c r="F14" s="88">
        <f>'2023'!F249</f>
        <v>0</v>
      </c>
      <c r="G14" s="88">
        <f>'2023'!G249</f>
        <v>40</v>
      </c>
      <c r="H14" s="88">
        <f>'2023'!H249</f>
        <v>3385</v>
      </c>
      <c r="I14" s="88">
        <f>'2023'!I249</f>
        <v>0</v>
      </c>
      <c r="J14" s="88">
        <f>'2023'!J249</f>
        <v>0</v>
      </c>
    </row>
    <row r="15" spans="1:10" x14ac:dyDescent="0.25">
      <c r="A15" s="68"/>
      <c r="B15" s="84">
        <v>420000</v>
      </c>
      <c r="C15" s="85" t="s">
        <v>510</v>
      </c>
      <c r="D15" s="81">
        <f t="shared" si="1"/>
        <v>80300</v>
      </c>
      <c r="E15" s="81">
        <f t="shared" ref="E15:J15" si="4">SUM(E16:E21)</f>
        <v>0</v>
      </c>
      <c r="F15" s="81">
        <f t="shared" si="4"/>
        <v>0</v>
      </c>
      <c r="G15" s="81">
        <f t="shared" si="4"/>
        <v>17900</v>
      </c>
      <c r="H15" s="81">
        <f t="shared" si="4"/>
        <v>56219</v>
      </c>
      <c r="I15" s="81">
        <f t="shared" si="4"/>
        <v>0</v>
      </c>
      <c r="J15" s="81">
        <f t="shared" si="4"/>
        <v>6181</v>
      </c>
    </row>
    <row r="16" spans="1:10" x14ac:dyDescent="0.25">
      <c r="A16" s="68"/>
      <c r="B16" s="86">
        <v>421000</v>
      </c>
      <c r="C16" s="87" t="s">
        <v>511</v>
      </c>
      <c r="D16" s="88">
        <f>'2023'!D256</f>
        <v>14250</v>
      </c>
      <c r="E16" s="88">
        <f>'2023'!E256</f>
        <v>0</v>
      </c>
      <c r="F16" s="88">
        <f>'2023'!F256</f>
        <v>0</v>
      </c>
      <c r="G16" s="88">
        <f>'2023'!G256</f>
        <v>300</v>
      </c>
      <c r="H16" s="88">
        <f>'2023'!H256</f>
        <v>12297</v>
      </c>
      <c r="I16" s="88">
        <f>'2023'!I256</f>
        <v>0</v>
      </c>
      <c r="J16" s="88">
        <f>'2023'!J256</f>
        <v>1653</v>
      </c>
    </row>
    <row r="17" spans="1:10" x14ac:dyDescent="0.25">
      <c r="A17" s="68"/>
      <c r="B17" s="86">
        <v>422000</v>
      </c>
      <c r="C17" s="87" t="s">
        <v>512</v>
      </c>
      <c r="D17" s="88">
        <f>'2023'!D264</f>
        <v>600</v>
      </c>
      <c r="E17" s="88">
        <f>'2023'!E264</f>
        <v>0</v>
      </c>
      <c r="F17" s="88">
        <f>'2023'!F264</f>
        <v>0</v>
      </c>
      <c r="G17" s="88">
        <f>'2023'!G264</f>
        <v>0</v>
      </c>
      <c r="H17" s="88">
        <f>'2023'!H264</f>
        <v>0</v>
      </c>
      <c r="I17" s="88">
        <f>'2023'!I264</f>
        <v>0</v>
      </c>
      <c r="J17" s="88">
        <f>'2023'!J264</f>
        <v>600</v>
      </c>
    </row>
    <row r="18" spans="1:10" x14ac:dyDescent="0.25">
      <c r="A18" s="68"/>
      <c r="B18" s="86">
        <v>423000</v>
      </c>
      <c r="C18" s="87" t="s">
        <v>513</v>
      </c>
      <c r="D18" s="88">
        <f>'2023'!D270</f>
        <v>9800</v>
      </c>
      <c r="E18" s="88">
        <f>'2023'!E270</f>
        <v>0</v>
      </c>
      <c r="F18" s="88">
        <f>'2023'!F270</f>
        <v>0</v>
      </c>
      <c r="G18" s="88">
        <f>'2023'!G270</f>
        <v>5500</v>
      </c>
      <c r="H18" s="88">
        <f>'2023'!H270</f>
        <v>2965</v>
      </c>
      <c r="I18" s="88">
        <f>'2023'!I270</f>
        <v>0</v>
      </c>
      <c r="J18" s="88">
        <f>'2023'!J270</f>
        <v>1335</v>
      </c>
    </row>
    <row r="19" spans="1:10" x14ac:dyDescent="0.25">
      <c r="A19" s="68"/>
      <c r="B19" s="86">
        <v>424000</v>
      </c>
      <c r="C19" s="87" t="s">
        <v>514</v>
      </c>
      <c r="D19" s="88">
        <f>'2023'!D283</f>
        <v>9200</v>
      </c>
      <c r="E19" s="88">
        <f>'2023'!E283</f>
        <v>0</v>
      </c>
      <c r="F19" s="88">
        <f>'2023'!F283</f>
        <v>0</v>
      </c>
      <c r="G19" s="88">
        <f>'2023'!G283</f>
        <v>8750</v>
      </c>
      <c r="H19" s="88">
        <f>'2023'!H283</f>
        <v>350</v>
      </c>
      <c r="I19" s="88">
        <f>'2023'!I283</f>
        <v>0</v>
      </c>
      <c r="J19" s="88">
        <f>'2023'!J283</f>
        <v>100</v>
      </c>
    </row>
    <row r="20" spans="1:10" ht="24.75" x14ac:dyDescent="0.25">
      <c r="A20" s="68"/>
      <c r="B20" s="86">
        <v>425000</v>
      </c>
      <c r="C20" s="87" t="s">
        <v>515</v>
      </c>
      <c r="D20" s="88">
        <f>'2023'!D291</f>
        <v>4350</v>
      </c>
      <c r="E20" s="88">
        <f>'2023'!E291</f>
        <v>0</v>
      </c>
      <c r="F20" s="88">
        <f>'2023'!F291</f>
        <v>0</v>
      </c>
      <c r="G20" s="88">
        <f>'2023'!G291</f>
        <v>850</v>
      </c>
      <c r="H20" s="88">
        <f>'2023'!H291</f>
        <v>3200</v>
      </c>
      <c r="I20" s="88">
        <f>'2023'!I291</f>
        <v>0</v>
      </c>
      <c r="J20" s="88">
        <f>'2023'!J291</f>
        <v>300</v>
      </c>
    </row>
    <row r="21" spans="1:10" x14ac:dyDescent="0.25">
      <c r="A21" s="68"/>
      <c r="B21" s="86">
        <v>426000</v>
      </c>
      <c r="C21" s="87" t="s">
        <v>516</v>
      </c>
      <c r="D21" s="88">
        <f>'2023'!D294</f>
        <v>42100</v>
      </c>
      <c r="E21" s="88">
        <f>'2023'!E294</f>
        <v>0</v>
      </c>
      <c r="F21" s="88">
        <f>'2023'!F294</f>
        <v>0</v>
      </c>
      <c r="G21" s="88">
        <f>'2023'!G294</f>
        <v>2500</v>
      </c>
      <c r="H21" s="88">
        <f>'2023'!H294</f>
        <v>37407</v>
      </c>
      <c r="I21" s="88">
        <f>'2023'!I294</f>
        <v>0</v>
      </c>
      <c r="J21" s="88">
        <f>'2023'!J294</f>
        <v>2193</v>
      </c>
    </row>
    <row r="22" spans="1:10" ht="24.75" x14ac:dyDescent="0.25">
      <c r="A22" s="68"/>
      <c r="B22" s="84">
        <v>430000</v>
      </c>
      <c r="C22" s="85" t="s">
        <v>517</v>
      </c>
      <c r="D22" s="81">
        <f t="shared" si="1"/>
        <v>385</v>
      </c>
      <c r="E22" s="81">
        <f t="shared" ref="E22:J22" si="5">SUM(E23:E26)</f>
        <v>0</v>
      </c>
      <c r="F22" s="81">
        <f t="shared" si="5"/>
        <v>0</v>
      </c>
      <c r="G22" s="81">
        <f t="shared" si="5"/>
        <v>0</v>
      </c>
      <c r="H22" s="81">
        <f t="shared" si="5"/>
        <v>0</v>
      </c>
      <c r="I22" s="81">
        <f t="shared" si="5"/>
        <v>0</v>
      </c>
      <c r="J22" s="81">
        <f t="shared" si="5"/>
        <v>385</v>
      </c>
    </row>
    <row r="23" spans="1:10" ht="24.75" x14ac:dyDescent="0.25">
      <c r="A23" s="68"/>
      <c r="B23" s="86">
        <v>431000</v>
      </c>
      <c r="C23" s="87" t="s">
        <v>518</v>
      </c>
      <c r="D23" s="88">
        <f>'2023'!D305</f>
        <v>385</v>
      </c>
      <c r="E23" s="88">
        <f>'2023'!E305</f>
        <v>0</v>
      </c>
      <c r="F23" s="88">
        <f>'2023'!F305</f>
        <v>0</v>
      </c>
      <c r="G23" s="88">
        <f>'2023'!G305</f>
        <v>0</v>
      </c>
      <c r="H23" s="88">
        <f>'2023'!H305</f>
        <v>0</v>
      </c>
      <c r="I23" s="88">
        <f>'2023'!I305</f>
        <v>0</v>
      </c>
      <c r="J23" s="88">
        <f>'2023'!J305</f>
        <v>385</v>
      </c>
    </row>
    <row r="24" spans="1:10" ht="24.75" x14ac:dyDescent="0.25">
      <c r="A24" s="68"/>
      <c r="B24" s="86">
        <v>432000</v>
      </c>
      <c r="C24" s="87" t="s">
        <v>519</v>
      </c>
      <c r="D24" s="88">
        <f t="shared" si="1"/>
        <v>0</v>
      </c>
      <c r="E24" s="78"/>
      <c r="F24" s="78"/>
      <c r="G24" s="78"/>
      <c r="H24" s="89"/>
      <c r="I24" s="78"/>
      <c r="J24" s="78"/>
    </row>
    <row r="25" spans="1:10" ht="24.75" x14ac:dyDescent="0.25">
      <c r="A25" s="68"/>
      <c r="B25" s="86">
        <v>434000</v>
      </c>
      <c r="C25" s="87" t="s">
        <v>520</v>
      </c>
      <c r="D25" s="88">
        <f t="shared" si="1"/>
        <v>0</v>
      </c>
      <c r="E25" s="78"/>
      <c r="F25" s="78"/>
      <c r="G25" s="78"/>
      <c r="H25" s="89"/>
      <c r="I25" s="78"/>
      <c r="J25" s="78"/>
    </row>
    <row r="26" spans="1:10" ht="24.75" x14ac:dyDescent="0.25">
      <c r="A26" s="68"/>
      <c r="B26" s="86">
        <v>435000</v>
      </c>
      <c r="C26" s="87" t="s">
        <v>521</v>
      </c>
      <c r="D26" s="88">
        <f t="shared" si="1"/>
        <v>0</v>
      </c>
      <c r="E26" s="78"/>
      <c r="F26" s="78"/>
      <c r="G26" s="78"/>
      <c r="H26" s="89"/>
      <c r="I26" s="78"/>
      <c r="J26" s="78"/>
    </row>
    <row r="27" spans="1:10" ht="24.75" x14ac:dyDescent="0.25">
      <c r="A27" s="68"/>
      <c r="B27" s="84">
        <v>440000</v>
      </c>
      <c r="C27" s="85" t="s">
        <v>522</v>
      </c>
      <c r="D27" s="81">
        <f t="shared" si="1"/>
        <v>0</v>
      </c>
      <c r="E27" s="81">
        <f t="shared" ref="E27:J27" si="6">SUM(E28:E29)</f>
        <v>0</v>
      </c>
      <c r="F27" s="81">
        <f t="shared" si="6"/>
        <v>0</v>
      </c>
      <c r="G27" s="81">
        <f t="shared" si="6"/>
        <v>0</v>
      </c>
      <c r="H27" s="81">
        <f t="shared" si="6"/>
        <v>0</v>
      </c>
      <c r="I27" s="81">
        <f t="shared" si="6"/>
        <v>0</v>
      </c>
      <c r="J27" s="81">
        <f t="shared" si="6"/>
        <v>0</v>
      </c>
    </row>
    <row r="28" spans="1:10" x14ac:dyDescent="0.25">
      <c r="A28" s="68"/>
      <c r="B28" s="86">
        <v>441000</v>
      </c>
      <c r="C28" s="87" t="s">
        <v>523</v>
      </c>
      <c r="D28" s="88">
        <f t="shared" si="1"/>
        <v>0</v>
      </c>
      <c r="E28" s="78"/>
      <c r="F28" s="78"/>
      <c r="G28" s="78"/>
      <c r="H28" s="79"/>
      <c r="I28" s="78"/>
      <c r="J28" s="78"/>
    </row>
    <row r="29" spans="1:10" ht="24.75" x14ac:dyDescent="0.25">
      <c r="A29" s="68"/>
      <c r="B29" s="86">
        <v>444000</v>
      </c>
      <c r="C29" s="87" t="s">
        <v>524</v>
      </c>
      <c r="D29" s="88">
        <f>'2023'!D323</f>
        <v>0</v>
      </c>
      <c r="E29" s="88">
        <f>'2023'!E323</f>
        <v>0</v>
      </c>
      <c r="F29" s="88">
        <f>'2023'!F323</f>
        <v>0</v>
      </c>
      <c r="G29" s="88">
        <f>'2023'!G323</f>
        <v>0</v>
      </c>
      <c r="H29" s="88">
        <f>'2023'!H323</f>
        <v>0</v>
      </c>
      <c r="I29" s="88">
        <f>'2023'!I323</f>
        <v>0</v>
      </c>
      <c r="J29" s="88">
        <f>'2023'!J323</f>
        <v>0</v>
      </c>
    </row>
    <row r="30" spans="1:10" ht="24.75" x14ac:dyDescent="0.25">
      <c r="A30" s="68"/>
      <c r="B30" s="84">
        <v>460000</v>
      </c>
      <c r="C30" s="85" t="s">
        <v>525</v>
      </c>
      <c r="D30" s="81">
        <f t="shared" si="1"/>
        <v>0</v>
      </c>
      <c r="E30" s="81">
        <f t="shared" ref="E30:J30" si="7">SUM(E31)</f>
        <v>0</v>
      </c>
      <c r="F30" s="81">
        <f t="shared" si="7"/>
        <v>0</v>
      </c>
      <c r="G30" s="81">
        <f t="shared" si="7"/>
        <v>0</v>
      </c>
      <c r="H30" s="81">
        <f t="shared" si="7"/>
        <v>0</v>
      </c>
      <c r="I30" s="81">
        <f t="shared" si="7"/>
        <v>0</v>
      </c>
      <c r="J30" s="81">
        <f t="shared" si="7"/>
        <v>0</v>
      </c>
    </row>
    <row r="31" spans="1:10" ht="24.75" x14ac:dyDescent="0.25">
      <c r="A31" s="68"/>
      <c r="B31" s="86">
        <v>465000</v>
      </c>
      <c r="C31" s="87" t="s">
        <v>526</v>
      </c>
      <c r="D31" s="88">
        <f t="shared" si="1"/>
        <v>0</v>
      </c>
      <c r="E31" s="78"/>
      <c r="F31" s="78"/>
      <c r="G31" s="78"/>
      <c r="H31" s="78"/>
      <c r="I31" s="78"/>
      <c r="J31" s="78"/>
    </row>
    <row r="32" spans="1:10" x14ac:dyDescent="0.25">
      <c r="A32" s="68"/>
      <c r="B32" s="84">
        <v>480000</v>
      </c>
      <c r="C32" s="85" t="s">
        <v>527</v>
      </c>
      <c r="D32" s="81">
        <f t="shared" si="1"/>
        <v>200</v>
      </c>
      <c r="E32" s="81">
        <f t="shared" ref="E32:J32" si="8">SUM(E33:E37)</f>
        <v>0</v>
      </c>
      <c r="F32" s="81">
        <f t="shared" si="8"/>
        <v>0</v>
      </c>
      <c r="G32" s="81">
        <f t="shared" si="8"/>
        <v>0</v>
      </c>
      <c r="H32" s="81">
        <f t="shared" si="8"/>
        <v>135</v>
      </c>
      <c r="I32" s="81">
        <f t="shared" si="8"/>
        <v>0</v>
      </c>
      <c r="J32" s="81">
        <f t="shared" si="8"/>
        <v>65</v>
      </c>
    </row>
    <row r="33" spans="1:10" ht="24.75" x14ac:dyDescent="0.25">
      <c r="A33" s="68"/>
      <c r="B33" s="86">
        <v>481000</v>
      </c>
      <c r="C33" s="87" t="s">
        <v>528</v>
      </c>
      <c r="D33" s="88">
        <f t="shared" si="1"/>
        <v>0</v>
      </c>
      <c r="E33" s="78"/>
      <c r="F33" s="78"/>
      <c r="G33" s="78"/>
      <c r="H33" s="79"/>
      <c r="I33" s="78"/>
      <c r="J33" s="78"/>
    </row>
    <row r="34" spans="1:10" ht="24.75" x14ac:dyDescent="0.25">
      <c r="A34" s="68"/>
      <c r="B34" s="86">
        <v>482000</v>
      </c>
      <c r="C34" s="87" t="s">
        <v>529</v>
      </c>
      <c r="D34" s="88">
        <f>'2023'!D407</f>
        <v>200</v>
      </c>
      <c r="E34" s="88">
        <f>'2023'!E407</f>
        <v>0</v>
      </c>
      <c r="F34" s="88">
        <f>'2023'!F407</f>
        <v>0</v>
      </c>
      <c r="G34" s="88">
        <f>'2023'!G407</f>
        <v>0</v>
      </c>
      <c r="H34" s="88">
        <f>'2023'!H407</f>
        <v>135</v>
      </c>
      <c r="I34" s="88">
        <f>'2023'!I407</f>
        <v>0</v>
      </c>
      <c r="J34" s="88">
        <f>'2023'!J407</f>
        <v>65</v>
      </c>
    </row>
    <row r="35" spans="1:10" ht="24.75" x14ac:dyDescent="0.25">
      <c r="A35" s="68"/>
      <c r="B35" s="86">
        <v>483000</v>
      </c>
      <c r="C35" s="87" t="s">
        <v>530</v>
      </c>
      <c r="D35" s="88">
        <f>'2023'!D411</f>
        <v>0</v>
      </c>
      <c r="E35" s="88">
        <f>'2023'!E411</f>
        <v>0</v>
      </c>
      <c r="F35" s="88">
        <f>'2023'!F411</f>
        <v>0</v>
      </c>
      <c r="G35" s="88">
        <f>'2023'!G411</f>
        <v>0</v>
      </c>
      <c r="H35" s="88">
        <f>'2023'!H411</f>
        <v>0</v>
      </c>
      <c r="I35" s="88">
        <f>'2023'!I411</f>
        <v>0</v>
      </c>
      <c r="J35" s="88">
        <f>'2023'!J411</f>
        <v>0</v>
      </c>
    </row>
    <row r="36" spans="1:10" ht="60.75" x14ac:dyDescent="0.25">
      <c r="A36" s="68"/>
      <c r="B36" s="86">
        <v>484000</v>
      </c>
      <c r="C36" s="87" t="s">
        <v>531</v>
      </c>
      <c r="D36" s="88">
        <f t="shared" si="1"/>
        <v>0</v>
      </c>
      <c r="E36" s="78"/>
      <c r="F36" s="78"/>
      <c r="G36" s="78"/>
      <c r="H36" s="79"/>
      <c r="I36" s="78"/>
      <c r="J36" s="78"/>
    </row>
    <row r="37" spans="1:10" ht="36.75" x14ac:dyDescent="0.25">
      <c r="A37" s="68"/>
      <c r="B37" s="86">
        <v>485000</v>
      </c>
      <c r="C37" s="87" t="s">
        <v>532</v>
      </c>
      <c r="D37" s="88">
        <f t="shared" si="1"/>
        <v>0</v>
      </c>
      <c r="E37" s="78"/>
      <c r="F37" s="78"/>
      <c r="G37" s="78"/>
      <c r="H37" s="79"/>
      <c r="I37" s="78"/>
      <c r="J37" s="78"/>
    </row>
    <row r="38" spans="1:10" ht="24.75" x14ac:dyDescent="0.25">
      <c r="A38" s="68"/>
      <c r="B38" s="84">
        <v>500000</v>
      </c>
      <c r="C38" s="85" t="s">
        <v>533</v>
      </c>
      <c r="D38" s="81">
        <f t="shared" si="1"/>
        <v>10000</v>
      </c>
      <c r="E38" s="81">
        <f t="shared" ref="E38:J38" si="9">E39+E44+E47</f>
        <v>7700</v>
      </c>
      <c r="F38" s="81">
        <f t="shared" si="9"/>
        <v>0</v>
      </c>
      <c r="G38" s="81">
        <f t="shared" si="9"/>
        <v>2000</v>
      </c>
      <c r="H38" s="81">
        <f t="shared" si="9"/>
        <v>0</v>
      </c>
      <c r="I38" s="81">
        <f t="shared" si="9"/>
        <v>0</v>
      </c>
      <c r="J38" s="81">
        <f t="shared" si="9"/>
        <v>300</v>
      </c>
    </row>
    <row r="39" spans="1:10" x14ac:dyDescent="0.25">
      <c r="A39" s="68"/>
      <c r="B39" s="84">
        <v>510000</v>
      </c>
      <c r="C39" s="85" t="s">
        <v>534</v>
      </c>
      <c r="D39" s="81">
        <f t="shared" si="1"/>
        <v>10000</v>
      </c>
      <c r="E39" s="81">
        <f t="shared" ref="E39:J39" si="10">SUM(E40:E43)</f>
        <v>7700</v>
      </c>
      <c r="F39" s="81">
        <f t="shared" si="10"/>
        <v>0</v>
      </c>
      <c r="G39" s="81">
        <f t="shared" si="10"/>
        <v>2000</v>
      </c>
      <c r="H39" s="81">
        <f t="shared" si="10"/>
        <v>0</v>
      </c>
      <c r="I39" s="81">
        <f t="shared" si="10"/>
        <v>0</v>
      </c>
      <c r="J39" s="81">
        <f t="shared" si="10"/>
        <v>300</v>
      </c>
    </row>
    <row r="40" spans="1:10" ht="24.75" x14ac:dyDescent="0.25">
      <c r="A40" s="68"/>
      <c r="B40" s="86">
        <v>511000</v>
      </c>
      <c r="C40" s="87" t="s">
        <v>535</v>
      </c>
      <c r="D40" s="88">
        <f>'2023'!D426</f>
        <v>0</v>
      </c>
      <c r="E40" s="88">
        <f>'2023'!E426</f>
        <v>0</v>
      </c>
      <c r="F40" s="88">
        <f>'2023'!F426</f>
        <v>0</v>
      </c>
      <c r="G40" s="88">
        <f>'2023'!G426</f>
        <v>0</v>
      </c>
      <c r="H40" s="88">
        <f>'2023'!H426</f>
        <v>0</v>
      </c>
      <c r="I40" s="88">
        <f>'2023'!I426</f>
        <v>0</v>
      </c>
      <c r="J40" s="88">
        <f>'2023'!J426</f>
        <v>0</v>
      </c>
    </row>
    <row r="41" spans="1:10" x14ac:dyDescent="0.25">
      <c r="A41" s="68"/>
      <c r="B41" s="86">
        <v>512000</v>
      </c>
      <c r="C41" s="87" t="s">
        <v>536</v>
      </c>
      <c r="D41" s="88">
        <f>'2023'!D431</f>
        <v>10000</v>
      </c>
      <c r="E41" s="88">
        <f>'2023'!E431</f>
        <v>7700</v>
      </c>
      <c r="F41" s="88">
        <f>'2023'!F431</f>
        <v>0</v>
      </c>
      <c r="G41" s="88">
        <f>'2023'!G431</f>
        <v>2000</v>
      </c>
      <c r="H41" s="88">
        <f>'2023'!H431</f>
        <v>0</v>
      </c>
      <c r="I41" s="88">
        <f>'2023'!I431</f>
        <v>0</v>
      </c>
      <c r="J41" s="88">
        <f>'2023'!J431</f>
        <v>300</v>
      </c>
    </row>
    <row r="42" spans="1:10" ht="24.75" x14ac:dyDescent="0.25">
      <c r="A42" s="68"/>
      <c r="B42" s="86">
        <v>513000</v>
      </c>
      <c r="C42" s="87" t="s">
        <v>537</v>
      </c>
      <c r="D42" s="88">
        <f t="shared" si="1"/>
        <v>0</v>
      </c>
      <c r="E42" s="78"/>
      <c r="F42" s="78"/>
      <c r="G42" s="78"/>
      <c r="H42" s="79"/>
      <c r="I42" s="78"/>
      <c r="J42" s="78"/>
    </row>
    <row r="43" spans="1:10" x14ac:dyDescent="0.25">
      <c r="A43" s="68"/>
      <c r="B43" s="86">
        <v>515000</v>
      </c>
      <c r="C43" s="87" t="s">
        <v>538</v>
      </c>
      <c r="D43" s="88">
        <f>'2023'!D446</f>
        <v>0</v>
      </c>
      <c r="E43" s="88">
        <f>'2023'!E446</f>
        <v>0</v>
      </c>
      <c r="F43" s="88">
        <f>'2023'!F446</f>
        <v>0</v>
      </c>
      <c r="G43" s="88">
        <f>'2023'!G446</f>
        <v>0</v>
      </c>
      <c r="H43" s="88">
        <f>'2023'!H446</f>
        <v>0</v>
      </c>
      <c r="I43" s="88">
        <f>'2023'!I446</f>
        <v>0</v>
      </c>
      <c r="J43" s="88">
        <f>'2023'!J446</f>
        <v>0</v>
      </c>
    </row>
    <row r="44" spans="1:10" x14ac:dyDescent="0.25">
      <c r="A44" s="68"/>
      <c r="B44" s="84">
        <v>520000</v>
      </c>
      <c r="C44" s="85" t="s">
        <v>539</v>
      </c>
      <c r="D44" s="81">
        <f t="shared" si="1"/>
        <v>0</v>
      </c>
      <c r="E44" s="81">
        <f t="shared" ref="E44:J44" si="11">SUM(E45:E46)</f>
        <v>0</v>
      </c>
      <c r="F44" s="81">
        <f t="shared" si="11"/>
        <v>0</v>
      </c>
      <c r="G44" s="81">
        <f t="shared" si="11"/>
        <v>0</v>
      </c>
      <c r="H44" s="81">
        <f t="shared" si="11"/>
        <v>0</v>
      </c>
      <c r="I44" s="81">
        <f t="shared" si="11"/>
        <v>0</v>
      </c>
      <c r="J44" s="81">
        <f t="shared" si="11"/>
        <v>0</v>
      </c>
    </row>
    <row r="45" spans="1:10" x14ac:dyDescent="0.25">
      <c r="A45" s="68"/>
      <c r="B45" s="86">
        <v>522000</v>
      </c>
      <c r="C45" s="87" t="s">
        <v>540</v>
      </c>
      <c r="D45" s="88">
        <f t="shared" si="1"/>
        <v>0</v>
      </c>
      <c r="E45" s="78"/>
      <c r="F45" s="78"/>
      <c r="G45" s="78"/>
      <c r="H45" s="79"/>
      <c r="I45" s="78"/>
      <c r="J45" s="78"/>
    </row>
    <row r="46" spans="1:10" ht="24.75" x14ac:dyDescent="0.25">
      <c r="A46" s="68"/>
      <c r="B46" s="86">
        <v>523000</v>
      </c>
      <c r="C46" s="87" t="s">
        <v>541</v>
      </c>
      <c r="D46" s="88">
        <f t="shared" si="1"/>
        <v>0</v>
      </c>
      <c r="E46" s="78"/>
      <c r="F46" s="78"/>
      <c r="G46" s="78"/>
      <c r="H46" s="79"/>
      <c r="I46" s="78"/>
      <c r="J46" s="78"/>
    </row>
    <row r="47" spans="1:10" ht="60.75" x14ac:dyDescent="0.25">
      <c r="A47" s="68"/>
      <c r="B47" s="84">
        <v>550000</v>
      </c>
      <c r="C47" s="85" t="s">
        <v>542</v>
      </c>
      <c r="D47" s="81">
        <f t="shared" si="1"/>
        <v>0</v>
      </c>
      <c r="E47" s="81">
        <f t="shared" ref="E47:J47" si="12">E48</f>
        <v>0</v>
      </c>
      <c r="F47" s="81">
        <f t="shared" si="12"/>
        <v>0</v>
      </c>
      <c r="G47" s="81">
        <f t="shared" si="12"/>
        <v>0</v>
      </c>
      <c r="H47" s="81">
        <f t="shared" si="12"/>
        <v>0</v>
      </c>
      <c r="I47" s="81">
        <f t="shared" si="12"/>
        <v>0</v>
      </c>
      <c r="J47" s="81">
        <f t="shared" si="12"/>
        <v>0</v>
      </c>
    </row>
    <row r="48" spans="1:10" ht="60.75" x14ac:dyDescent="0.25">
      <c r="A48" s="68"/>
      <c r="B48" s="86">
        <v>551000</v>
      </c>
      <c r="C48" s="87" t="s">
        <v>543</v>
      </c>
      <c r="D48" s="88">
        <f t="shared" si="1"/>
        <v>0</v>
      </c>
      <c r="E48" s="78"/>
      <c r="F48" s="78"/>
      <c r="G48" s="78"/>
      <c r="H48" s="89"/>
      <c r="I48" s="78"/>
      <c r="J48" s="78"/>
    </row>
    <row r="49" spans="1:10" ht="36.75" x14ac:dyDescent="0.25">
      <c r="A49" s="68"/>
      <c r="B49" s="84">
        <v>600000</v>
      </c>
      <c r="C49" s="85" t="s">
        <v>544</v>
      </c>
      <c r="D49" s="81">
        <f t="shared" si="1"/>
        <v>0</v>
      </c>
      <c r="E49" s="81">
        <f t="shared" ref="E49:J49" si="13">E50+E53</f>
        <v>0</v>
      </c>
      <c r="F49" s="81">
        <f t="shared" si="13"/>
        <v>0</v>
      </c>
      <c r="G49" s="81">
        <f t="shared" si="13"/>
        <v>0</v>
      </c>
      <c r="H49" s="81">
        <f t="shared" si="13"/>
        <v>0</v>
      </c>
      <c r="I49" s="81">
        <f t="shared" si="13"/>
        <v>0</v>
      </c>
      <c r="J49" s="81">
        <f t="shared" si="13"/>
        <v>0</v>
      </c>
    </row>
    <row r="50" spans="1:10" x14ac:dyDescent="0.25">
      <c r="A50" s="68"/>
      <c r="B50" s="84">
        <v>610000</v>
      </c>
      <c r="C50" s="85" t="s">
        <v>545</v>
      </c>
      <c r="D50" s="81">
        <f t="shared" si="1"/>
        <v>0</v>
      </c>
      <c r="E50" s="81">
        <f t="shared" ref="E50:J50" si="14">SUM(E51:E52)</f>
        <v>0</v>
      </c>
      <c r="F50" s="81">
        <f t="shared" si="14"/>
        <v>0</v>
      </c>
      <c r="G50" s="81">
        <f t="shared" si="14"/>
        <v>0</v>
      </c>
      <c r="H50" s="81">
        <f t="shared" si="14"/>
        <v>0</v>
      </c>
      <c r="I50" s="81">
        <f t="shared" si="14"/>
        <v>0</v>
      </c>
      <c r="J50" s="81">
        <f t="shared" si="14"/>
        <v>0</v>
      </c>
    </row>
    <row r="51" spans="1:10" ht="24.75" x14ac:dyDescent="0.25">
      <c r="A51" s="68"/>
      <c r="B51" s="86">
        <v>611000</v>
      </c>
      <c r="C51" s="87" t="s">
        <v>546</v>
      </c>
      <c r="D51" s="88">
        <f t="shared" si="1"/>
        <v>0</v>
      </c>
      <c r="E51" s="78"/>
      <c r="F51" s="78"/>
      <c r="G51" s="78"/>
      <c r="H51" s="89"/>
      <c r="I51" s="78"/>
      <c r="J51" s="78"/>
    </row>
    <row r="52" spans="1:10" ht="24.75" x14ac:dyDescent="0.25">
      <c r="A52" s="68"/>
      <c r="B52" s="86">
        <v>614000</v>
      </c>
      <c r="C52" s="87" t="s">
        <v>547</v>
      </c>
      <c r="D52" s="88">
        <f t="shared" si="1"/>
        <v>0</v>
      </c>
      <c r="E52" s="78"/>
      <c r="F52" s="78"/>
      <c r="G52" s="78"/>
      <c r="H52" s="89"/>
      <c r="I52" s="78"/>
      <c r="J52" s="78"/>
    </row>
    <row r="53" spans="1:10" ht="24.75" x14ac:dyDescent="0.25">
      <c r="A53" s="68"/>
      <c r="B53" s="84">
        <v>620000</v>
      </c>
      <c r="C53" s="85" t="s">
        <v>548</v>
      </c>
      <c r="D53" s="81">
        <f t="shared" si="1"/>
        <v>0</v>
      </c>
      <c r="E53" s="81">
        <f t="shared" ref="E53:J53" si="15">E54</f>
        <v>0</v>
      </c>
      <c r="F53" s="81">
        <f t="shared" si="15"/>
        <v>0</v>
      </c>
      <c r="G53" s="81">
        <f t="shared" si="15"/>
        <v>0</v>
      </c>
      <c r="H53" s="81">
        <f t="shared" si="15"/>
        <v>0</v>
      </c>
      <c r="I53" s="81">
        <f t="shared" si="15"/>
        <v>0</v>
      </c>
      <c r="J53" s="81">
        <f t="shared" si="15"/>
        <v>0</v>
      </c>
    </row>
    <row r="54" spans="1:10" ht="24.75" x14ac:dyDescent="0.25">
      <c r="A54" s="68"/>
      <c r="B54" s="86">
        <v>621000</v>
      </c>
      <c r="C54" s="87" t="s">
        <v>549</v>
      </c>
      <c r="D54" s="88">
        <f t="shared" si="1"/>
        <v>0</v>
      </c>
      <c r="E54" s="78"/>
      <c r="F54" s="78"/>
      <c r="G54" s="78"/>
      <c r="H54" s="89"/>
      <c r="I54" s="78"/>
      <c r="J54" s="78"/>
    </row>
    <row r="55" spans="1:10" x14ac:dyDescent="0.25">
      <c r="A55" s="68"/>
      <c r="B55" s="90"/>
      <c r="C55" s="85" t="s">
        <v>550</v>
      </c>
      <c r="D55" s="81">
        <f t="shared" si="1"/>
        <v>417770</v>
      </c>
      <c r="E55" s="81">
        <f t="shared" ref="E55:J55" si="16">E6+E49</f>
        <v>7700</v>
      </c>
      <c r="F55" s="81">
        <f t="shared" si="16"/>
        <v>0</v>
      </c>
      <c r="G55" s="81">
        <f t="shared" si="16"/>
        <v>20000</v>
      </c>
      <c r="H55" s="81">
        <f t="shared" si="16"/>
        <v>381150</v>
      </c>
      <c r="I55" s="81">
        <f t="shared" si="16"/>
        <v>0</v>
      </c>
      <c r="J55" s="81">
        <f t="shared" si="16"/>
        <v>8920</v>
      </c>
    </row>
    <row r="57" spans="1:10" x14ac:dyDescent="0.25">
      <c r="D57" s="91"/>
      <c r="E57" s="91"/>
      <c r="F57" s="91"/>
      <c r="G57" s="91"/>
      <c r="H57" s="91"/>
      <c r="I57" s="91"/>
      <c r="J57" s="91"/>
    </row>
  </sheetData>
  <mergeCells count="7">
    <mergeCell ref="I3:I4"/>
    <mergeCell ref="J3:J4"/>
    <mergeCell ref="A3:A4"/>
    <mergeCell ref="B3:B4"/>
    <mergeCell ref="C3:C4"/>
    <mergeCell ref="D3:D4"/>
    <mergeCell ref="E3:H3"/>
  </mergeCells>
  <dataValidations count="2">
    <dataValidation operator="greaterThan" allowBlank="1" showInputMessage="1" showErrorMessage="1" errorTitle="Upozorenje" error="Uneli ste neispravan podatak. Ponovite unos !!!" sqref="A6:C55"/>
    <dataValidation type="whole" allowBlank="1" showInputMessage="1" showErrorMessage="1" errorTitle="Upozorenje" error="Dozvoljen je unos samo celih brojeva. Ponovite unos !!!" sqref="D6:J55">
      <formula1>0</formula1>
      <formula2>999999999</formula2>
    </dataValidation>
  </dataValidation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2023</vt:lpstr>
      <vt:lpstr>Приходи</vt:lpstr>
      <vt:lpstr>Расходи</vt:lpstr>
      <vt:lpstr>'2023'!Print_Area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W10APOT</dc:creator>
  <cp:lastModifiedBy>korisnik</cp:lastModifiedBy>
  <cp:lastPrinted>2025-07-09T11:57:56Z</cp:lastPrinted>
  <dcterms:created xsi:type="dcterms:W3CDTF">2020-01-27T11:43:35Z</dcterms:created>
  <dcterms:modified xsi:type="dcterms:W3CDTF">2025-10-07T10:02:21Z</dcterms:modified>
</cp:coreProperties>
</file>